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פרויקטים שהסתיימו\מפקחים לספריות\"/>
    </mc:Choice>
  </mc:AlternateContent>
  <bookViews>
    <workbookView xWindow="0" yWindow="0" windowWidth="28950" windowHeight="12650" firstSheet="1" activeTab="1"/>
  </bookViews>
  <sheets>
    <sheet name="תנאי סף" sheetId="1" state="hidden" r:id="rId1"/>
    <sheet name="איכות" sheetId="2" r:id="rId2"/>
    <sheet name="מחיר וסיכום"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2" l="1"/>
  <c r="J12" i="2"/>
  <c r="L12" i="2"/>
  <c r="N12" i="2"/>
  <c r="P12" i="2"/>
  <c r="D7" i="3" l="1"/>
  <c r="E7" i="3"/>
  <c r="F7" i="3"/>
  <c r="G7" i="3"/>
  <c r="H7" i="3"/>
  <c r="H16" i="3" l="1"/>
  <c r="G16" i="3"/>
  <c r="F16" i="3"/>
  <c r="E16" i="3"/>
  <c r="L6" i="2"/>
  <c r="N6" i="2"/>
  <c r="P6" i="2"/>
  <c r="L13" i="2"/>
  <c r="N13" i="2"/>
  <c r="P13" i="2"/>
  <c r="J6" i="2"/>
  <c r="J13" i="2"/>
  <c r="H13" i="2"/>
  <c r="H6" i="2"/>
  <c r="D16" i="3"/>
  <c r="B18" i="3"/>
  <c r="H8" i="3"/>
  <c r="H17" i="3" s="1"/>
  <c r="H18" i="3" s="1"/>
  <c r="G8" i="3"/>
  <c r="G17" i="3" s="1"/>
  <c r="G18" i="3" s="1"/>
  <c r="F8" i="3"/>
  <c r="F17" i="3" s="1"/>
  <c r="F18" i="3" s="1"/>
  <c r="E8" i="3"/>
  <c r="E17" i="3" s="1"/>
  <c r="D8" i="3"/>
  <c r="D17" i="3" s="1"/>
  <c r="E18" i="3" l="1"/>
  <c r="D18" i="3"/>
  <c r="D19" i="3" l="1"/>
  <c r="H19" i="3"/>
  <c r="F19" i="3"/>
  <c r="E19" i="3"/>
  <c r="G19" i="3"/>
</calcChain>
</file>

<file path=xl/sharedStrings.xml><?xml version="1.0" encoding="utf-8"?>
<sst xmlns="http://schemas.openxmlformats.org/spreadsheetml/2006/main" count="157" uniqueCount="114">
  <si>
    <t>מס' סעיף</t>
  </si>
  <si>
    <t>6</t>
  </si>
  <si>
    <t>6.1</t>
  </si>
  <si>
    <t>6.2</t>
  </si>
  <si>
    <t>6.3</t>
  </si>
  <si>
    <t>6.4</t>
  </si>
  <si>
    <t>6.5</t>
  </si>
  <si>
    <t>6.6</t>
  </si>
  <si>
    <t>6.7</t>
  </si>
  <si>
    <t>6.8</t>
  </si>
  <si>
    <t>6.8.1</t>
  </si>
  <si>
    <t>6.8.2</t>
  </si>
  <si>
    <t>6.9</t>
  </si>
  <si>
    <t>תיאור התנאי</t>
  </si>
  <si>
    <t>שם איש הקשר:</t>
  </si>
  <si>
    <t>טלפון:</t>
  </si>
  <si>
    <t>כתובת דוא"ל</t>
  </si>
  <si>
    <t>תנאי סף למציע</t>
  </si>
  <si>
    <t>המציע הינו גוף משפטי מאוגד הרשום ברשם רשמי בישראל.</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</si>
  <si>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</si>
  <si>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</si>
  <si>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בחמש השנים האחרונות, המציע בעל ניסיון של שנתיים לפחות בתיאום, פיקוח וניהול עובדים המבצעים בקרות בשטח ואיסוף נתונים ומידע באתרים גיאוגרפיים שונים בכל רחבי הארץ, ובהיקף מינימלי של 100 פעילויות בקרה בממוצע לשנה.</t>
  </si>
  <si>
    <t>תנאי סף למנהל הפרויקט מטעם המציע</t>
  </si>
  <si>
    <t>בעל תואר אקדמי.</t>
  </si>
  <si>
    <t>תנאי סף ליועץ לתכנון מבנים ופרוגרמות</t>
  </si>
  <si>
    <t>בעל תואר באדריכלות.</t>
  </si>
  <si>
    <t>בחמש השנים האחרונות, בעל ניסיון של שנתיים לפחות בייעוץ לתכנון מבנים ובכתיבת פרוגרמות למבני ציבור.</t>
  </si>
  <si>
    <t>עבור כוח האדם המוצע לצורך הוכחת עמידה בתנאי הסף שלעיל, כלומר מנהל פרויקט ויועץ פרוגרמות, יש להציג הסכמים מותנים, ככל שאלו אינם מועסקים על ידי המציע כעובדים שכירים.</t>
  </si>
  <si>
    <t>מסמכים נדרשים</t>
  </si>
  <si>
    <t>אם המציע הוא תאגיד, יצורף בנוסף אישור עו"ד או רו"ח על היות החתומים בשמו על מסמכי המכרז רשאים לחייב את המציע בחתימתם.</t>
  </si>
  <si>
    <t>הסכמים מותנים עם בעלי התפקידים המוצעים – מנהל הפרויקט והיועץ – ככל שאינם מועסקים על ידי המציע כעובדים שכירים.</t>
  </si>
  <si>
    <t>תחשיב מפורט של הוצאות התקורה הצפויות לספק בפרויקט זה, כנלווה לנספח הצעת המחיר (ב'11) וכאמור להלן בסעיף ‎10.3.4.5.</t>
  </si>
  <si>
    <t>תצהיר בדבר היעדר הרשעות לפי חוק עובדים זרים וחוק שכר מינימום חתום ע"י עו"ד (נספח ב'6).</t>
  </si>
  <si>
    <t>התחייבות ואישור המציע לקיום החקיקה בתחום העסקת עובדים חתומה ע"י עו"ד (נספח ב'7).</t>
  </si>
  <si>
    <t>התחייבות לשמירת סודיות ולמניעת ניגוד עניינים (נספח ב'8).</t>
  </si>
  <si>
    <t>הצהרה על שימוש בתוכנות מקוריות (נספח ב'9).</t>
  </si>
  <si>
    <t>התחייבות המציע לתשלום שכר מינימאלי נקוב (נספח ב'11).</t>
  </si>
  <si>
    <t xml:space="preserve">מסמך בשפה העברית המתאר את פרופיל המציע. </t>
  </si>
  <si>
    <t>העתק אישור על תשלום דמי ההשתתפות במכרז.</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</si>
  <si>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</si>
  <si>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</si>
  <si>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X</t>
  </si>
  <si>
    <t>6.9.1</t>
  </si>
  <si>
    <t>6.9.2</t>
  </si>
  <si>
    <t>6.10</t>
  </si>
  <si>
    <t>ב- 5 השנים האחרונות ניהל לפחות שני פרויקטים דומים בתחומי הבקרה והפיקוח, כאשר בכל פרויקט ניהל לא פחות מ- 8 עובדים במקביל.</t>
  </si>
  <si>
    <t>אם המציע הוא תאגיד - יצרף נסח חברה/שותפות עדכני מרשות התאגידים, לצורך הוכחת עמידה בתנאי הסף שבסעיף ‎6.5. הנסח ניתן להפקה דרך אתר האינטרנט של רשות התאגידים, שכתובתו: Taagidim.justice.gov.il בלחיצה על הכותרת "הפקת נסח חברה".</t>
  </si>
  <si>
    <t>ערבות בנקאית להבטחת קיום תנאי המכרז, לצורך הוכחת עמידה בתנאי הסף המפורט בסעיף ‎6.4 (נספח ב'5).</t>
  </si>
  <si>
    <t xml:space="preserve">אישורים לפי חוק עסקאות גופים ציבוריים, בדבר ניהול פנקסי חשבונות ורשומות, כשהוא תקף, להוכחת העמידה בתנאי הסף שבסעיף ‎‎6.2. </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</si>
  <si>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 אם המציע הוא עמותה, עליו להעביר אישור ניהול תקין מטעם רשם העמותות, תקף למועד הגשת ההצעה. </t>
  </si>
  <si>
    <t>פרטים אודות השכלתו וניסיונו של מנהל הפרויקט כנדרש בסעיפים ‎6.8.1 - ‎6.8.2 (נספח ב'3). כן יצורפו קורות חיים ומסמכים המעידים על השכלתו וניסיונו.</t>
  </si>
  <si>
    <t>פרטים אודות ניסיונו של המציע כנדרש בסעיף ‎6.7. הניסיון הנדרש על פי סעיף זה יפורט ברשימה כרונולוגית מלאה של העבודות שבוצעו במהלך שנות הניסיון, כולל רשימת הלקוחות שקיבלו שירות זה או דומה לו מהמציע, תוך ציון שם הלקוח, שם איש הקשר ופרטי ההתקשרות עמו. (נספח ב'2).</t>
  </si>
  <si>
    <t>פרטים אודות השכלתו וניסיונו של היועץ לתכנון מבנים ופרוגרמות, כנדרש בסעיף ‏6.9 (נספח ב'4). כן יצורפו קורות חיים ומסמכים המעידים על השכלתו וניסיונו.</t>
  </si>
  <si>
    <t>רשימת הפרטים בהצעת המציע, שהמציע מעוניין שיהיו חסויים במידה והוא יזכה. על פי האמור בסעיף ‎19.2.</t>
  </si>
  <si>
    <t>חוברת הצעה מלאה וחתומה כנדרש בסעיף ‎9.</t>
  </si>
  <si>
    <t>מחיר</t>
  </si>
  <si>
    <t>הצעת המחיר</t>
  </si>
  <si>
    <t>ציון מחיר מנורמל</t>
  </si>
  <si>
    <t>שקלול ציונים סופיים</t>
  </si>
  <si>
    <t>משקל</t>
  </si>
  <si>
    <t>רכיב</t>
  </si>
  <si>
    <t>ציון איכות</t>
  </si>
  <si>
    <t>ציון מחיר</t>
  </si>
  <si>
    <t>סה"כ ציון</t>
  </si>
  <si>
    <t>דירוג המציעים</t>
  </si>
  <si>
    <t>קריטריון</t>
  </si>
  <si>
    <t>משקל תת-פרמטר</t>
  </si>
  <si>
    <t>משקל בציון האיכות</t>
  </si>
  <si>
    <t/>
  </si>
  <si>
    <t>נימוק / ציון גלם</t>
  </si>
  <si>
    <t>ניקוד</t>
  </si>
  <si>
    <t>איכות המציע</t>
  </si>
  <si>
    <t xml:space="preserve">שנות ניסיון המציע בביצוע בקרות בשטח </t>
  </si>
  <si>
    <t>-</t>
  </si>
  <si>
    <t>שביעות רצון לקוחות</t>
  </si>
  <si>
    <t>עמידה בלוח זמנים</t>
  </si>
  <si>
    <t xml:space="preserve">ביצוע הבקרות לשביעות רצון הלקוח </t>
  </si>
  <si>
    <t xml:space="preserve">שירותיות והיענות לצרכי הלקוח </t>
  </si>
  <si>
    <t xml:space="preserve">התרשמות כללית </t>
  </si>
  <si>
    <t>איכות מנהל הפרויקט</t>
  </si>
  <si>
    <t>שנות ניסיון מנהל הפרויקט</t>
  </si>
  <si>
    <t>השכלת מנהל הפרויקט</t>
  </si>
  <si>
    <t xml:space="preserve">שביעות רצון לקוחות ממנהל הפרויקט </t>
  </si>
  <si>
    <t xml:space="preserve">זמינות מנהל הפרויקט </t>
  </si>
  <si>
    <t xml:space="preserve">מקצועיות והבנה בתחום שעליו פיקח </t>
  </si>
  <si>
    <t xml:space="preserve">גמישות והיענות מרבית לצרכי הלקוח </t>
  </si>
  <si>
    <t xml:space="preserve">עמידה בלוחות זמנים </t>
  </si>
  <si>
    <t xml:space="preserve">ראיון עם מנהל הפרויקט </t>
  </si>
  <si>
    <t>איכות היועץ לפרוגרמות</t>
  </si>
  <si>
    <t xml:space="preserve">ניסיון בכתיבת פרוגרמות </t>
  </si>
  <si>
    <t>מספר פרוגרמות לספרייה</t>
  </si>
  <si>
    <t>מספר פרוגרמות רגילות</t>
  </si>
  <si>
    <t xml:space="preserve">ראיון עם היועץ </t>
  </si>
  <si>
    <t>סה"כ ציון איכות</t>
  </si>
  <si>
    <t>מעבר סף איכות</t>
  </si>
  <si>
    <t>כן</t>
  </si>
  <si>
    <t>שיעור תקורה</t>
  </si>
  <si>
    <t>מחיר חודשי למנהל פרויקט</t>
  </si>
  <si>
    <t>מחיר למפגש אזורי</t>
  </si>
  <si>
    <t>אם המציע הוא תאגיד - במועד הגשת ההצעה המציע אינו בעל חובות אגרה שנתית לרשות התאגידים בגין שנת 2017 או מוקדם מכך. כמו כן, אינו מוגדר כ"חברה מפרה" ו/או לא נשלחה אליו התראה על היותו "חברה מפרה" כאמור בסעיף 362א' לחוק החברות, התשנ"ט 1999.</t>
  </si>
  <si>
    <t>ערבות הצעה - על המציע לצרף להצעתו ערבות בנקאית לא צמודה, בלתי-מותנית וברת-חילוט על סך של 35,000 ₪ על שם המציע שתהא בתוקף עד לתאריך ____ בהתאם לנוסח האמורים בנספח ב'5.</t>
  </si>
  <si>
    <t>המציע בעל מחזור עסקים שנתי ממוצע של 2,000,000 ₪ לכל הפחות – בשלוש השנים האחרונות (2015-2017).</t>
  </si>
  <si>
    <t>אישור רואה חשבון כי המציע הוא בעל מחזור עסקים שנתי ממוצע של 2,000,000 ₪ לכל הפחות, ב- 3 השנים האחרונות (2015, 2016, 2017) – לצורך הוכחת עמידה בתנאי סף ‎6.6 (נספח ב'9).</t>
  </si>
  <si>
    <t>11.6.1</t>
  </si>
  <si>
    <t>11.6.1.1</t>
  </si>
  <si>
    <t>11.6.1.2</t>
  </si>
  <si>
    <t>11.6.2</t>
  </si>
  <si>
    <t>11.6.2.1</t>
  </si>
  <si>
    <t>11.6.2.2</t>
  </si>
  <si>
    <t>11.6.2.3</t>
  </si>
  <si>
    <t>11.6.2.4</t>
  </si>
  <si>
    <t>11.6.3</t>
  </si>
  <si>
    <t>11.6.3.1</t>
  </si>
  <si>
    <t>11.6.3.2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</si>
</sst>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quot;₪&quot;\ #,##0"/>
    <numFmt numFmtId="165" formatCode="0.0"/>
  </numFmts>
  <fonts count="28" x14ac:knownFonts="1">
    <font>
      <sz val="11"/>
      <color theme="1"/>
      <name val="Arial"/>
      <family val="2"/>
      <charset val="177"/>
      <scheme val="minor"/>
    </font>
    <font>
      <sz val="11"/>
      <color theme="1"/>
      <name val="Arial"/>
      <family val="2"/>
      <charset val="177"/>
      <scheme val="minor"/>
    </font>
    <font>
      <sz val="11"/>
      <color theme="0"/>
      <name val="Arial"/>
      <family val="2"/>
      <charset val="177"/>
      <scheme val="minor"/>
    </font>
    <font>
      <b/>
      <sz val="14"/>
      <color theme="1"/>
      <name val="David"/>
      <family val="2"/>
      <charset val="177"/>
    </font>
    <font>
      <b/>
      <sz val="12"/>
      <color theme="1"/>
      <name val="David"/>
      <family val="2"/>
      <charset val="177"/>
    </font>
    <font>
      <b/>
      <sz val="13"/>
      <color theme="1"/>
      <name val="David"/>
      <family val="2"/>
      <charset val="177"/>
    </font>
    <font>
      <b/>
      <sz val="15"/>
      <color theme="1"/>
      <name val="David"/>
      <family val="2"/>
      <charset val="177"/>
    </font>
    <font>
      <b/>
      <sz val="11"/>
      <color theme="1"/>
      <name val="David"/>
      <family val="2"/>
      <charset val="177"/>
    </font>
    <font>
      <sz val="12"/>
      <color theme="1"/>
      <name val="David"/>
      <family val="2"/>
      <charset val="177"/>
    </font>
    <font>
      <sz val="11"/>
      <color theme="1"/>
      <name val="David"/>
      <family val="2"/>
      <charset val="177"/>
    </font>
    <font>
      <u/>
      <sz val="11"/>
      <color theme="10"/>
      <name val="Arial"/>
      <family val="2"/>
      <charset val="177"/>
      <scheme val="minor"/>
    </font>
    <font>
      <b/>
      <sz val="13"/>
      <color theme="1"/>
      <name val="Times New Roman"/>
      <family val="1"/>
      <scheme val="major"/>
    </font>
    <font>
      <sz val="11"/>
      <color theme="1"/>
      <name val="Times New Roman"/>
      <family val="1"/>
      <scheme val="major"/>
    </font>
    <font>
      <b/>
      <sz val="11"/>
      <color theme="1"/>
      <name val="Times New Roman"/>
      <family val="1"/>
      <scheme val="major"/>
    </font>
    <font>
      <u/>
      <sz val="10"/>
      <color theme="10"/>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4"/>
      <name val="Arial"/>
      <family val="2"/>
    </font>
    <font>
      <b/>
      <sz val="12"/>
      <name val="Arial"/>
      <family val="2"/>
    </font>
    <font>
      <sz val="12"/>
      <name val="Arial"/>
      <family val="2"/>
    </font>
    <font>
      <b/>
      <sz val="11"/>
      <name val="Arial"/>
      <family val="2"/>
    </font>
    <font>
      <sz val="11"/>
      <name val="Arial"/>
      <family val="2"/>
    </font>
    <font>
      <sz val="13"/>
      <color theme="1"/>
      <name val="Arial"/>
      <family val="2"/>
      <charset val="177"/>
      <scheme val="minor"/>
    </font>
    <font>
      <b/>
      <sz val="13"/>
      <color theme="0"/>
      <name val="Arial"/>
      <family val="2"/>
      <charset val="177"/>
    </font>
    <font>
      <sz val="12"/>
      <color theme="1"/>
      <name val="Arial"/>
      <family val="2"/>
      <charset val="177"/>
      <scheme val="minor"/>
    </font>
    <font>
      <b/>
      <sz val="12"/>
      <name val="Arial"/>
      <family val="2"/>
      <charset val="177"/>
    </font>
    <font>
      <b/>
      <sz val="12"/>
      <color theme="1"/>
      <name val="Arial"/>
      <family val="2"/>
      <charset val="177"/>
      <scheme val="minor"/>
    </font>
  </fonts>
  <fills count="19">
    <fill>
      <patternFill patternType="none"/>
    </fill>
    <fill>
      <patternFill patternType="gray125"/>
    </fill>
    <fill>
      <patternFill patternType="solid">
        <fgColor theme="6"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s>
  <borders count="6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208">
    <xf numFmtId="0" fontId="0" fillId="0" borderId="0" xfId="0"/>
    <xf numFmtId="0" fontId="3" fillId="2" borderId="1" xfId="0" applyFont="1" applyFill="1" applyBorder="1" applyAlignment="1" applyProtection="1">
      <alignment readingOrder="2"/>
      <protection hidden="1"/>
    </xf>
    <xf numFmtId="0" fontId="4" fillId="2" borderId="2" xfId="0" applyFont="1" applyFill="1" applyBorder="1" applyAlignment="1" applyProtection="1">
      <alignment horizontal="center" wrapText="1"/>
      <protection hidden="1"/>
    </xf>
    <xf numFmtId="0" fontId="4" fillId="2" borderId="3" xfId="0" applyFont="1" applyFill="1" applyBorder="1" applyAlignment="1" applyProtection="1">
      <alignment horizontal="center" wrapText="1"/>
      <protection hidden="1"/>
    </xf>
    <xf numFmtId="0" fontId="4" fillId="2" borderId="4" xfId="0" applyFont="1" applyFill="1" applyBorder="1" applyAlignment="1" applyProtection="1">
      <alignment horizontal="center" wrapText="1"/>
      <protection hidden="1"/>
    </xf>
    <xf numFmtId="49" fontId="5" fillId="3" borderId="5" xfId="0" applyNumberFormat="1" applyFont="1" applyFill="1" applyBorder="1" applyAlignment="1" applyProtection="1">
      <alignment horizontal="center" vertical="center" wrapText="1"/>
      <protection hidden="1"/>
    </xf>
    <xf numFmtId="49" fontId="4" fillId="4" borderId="6" xfId="0" applyNumberFormat="1" applyFont="1" applyFill="1" applyBorder="1" applyAlignment="1" applyProtection="1">
      <alignment horizontal="center" vertical="center" readingOrder="2"/>
      <protection hidden="1"/>
    </xf>
    <xf numFmtId="49" fontId="5" fillId="5" borderId="5" xfId="0" applyNumberFormat="1" applyFont="1" applyFill="1" applyBorder="1" applyAlignment="1" applyProtection="1">
      <alignment horizontal="center" vertical="center"/>
      <protection hidden="1"/>
    </xf>
    <xf numFmtId="49" fontId="4" fillId="6" borderId="6" xfId="0" applyNumberFormat="1" applyFont="1" applyFill="1" applyBorder="1" applyAlignment="1" applyProtection="1">
      <alignment horizontal="center" vertical="center" readingOrder="2"/>
      <protection hidden="1"/>
    </xf>
    <xf numFmtId="49" fontId="5" fillId="7" borderId="5" xfId="0" applyNumberFormat="1" applyFont="1" applyFill="1" applyBorder="1" applyAlignment="1" applyProtection="1">
      <alignment horizontal="center" vertical="center"/>
      <protection hidden="1"/>
    </xf>
    <xf numFmtId="49" fontId="4" fillId="8" borderId="1" xfId="0" applyNumberFormat="1" applyFont="1" applyFill="1" applyBorder="1" applyAlignment="1" applyProtection="1">
      <alignment horizontal="center" vertical="center" readingOrder="2"/>
      <protection hidden="1"/>
    </xf>
    <xf numFmtId="49" fontId="4" fillId="8" borderId="7" xfId="0" applyNumberFormat="1" applyFont="1" applyFill="1" applyBorder="1" applyAlignment="1" applyProtection="1">
      <alignment horizontal="center" vertical="center" readingOrder="2"/>
      <protection hidden="1"/>
    </xf>
    <xf numFmtId="49" fontId="4" fillId="9" borderId="5" xfId="0" applyNumberFormat="1" applyFont="1" applyFill="1" applyBorder="1" applyAlignment="1" applyProtection="1">
      <alignment horizontal="center" vertical="center"/>
      <protection hidden="1"/>
    </xf>
    <xf numFmtId="0" fontId="0" fillId="0" borderId="0" xfId="0" applyProtection="1">
      <protection hidden="1"/>
    </xf>
    <xf numFmtId="0" fontId="5" fillId="10" borderId="5" xfId="0" applyNumberFormat="1" applyFont="1" applyFill="1" applyBorder="1" applyAlignment="1" applyProtection="1">
      <alignment horizontal="center" vertical="center"/>
      <protection hidden="1"/>
    </xf>
    <xf numFmtId="0" fontId="4" fillId="11" borderId="6" xfId="0" applyNumberFormat="1" applyFont="1" applyFill="1" applyBorder="1" applyAlignment="1" applyProtection="1">
      <alignment horizontal="center" vertical="center" readingOrder="2"/>
      <protection hidden="1"/>
    </xf>
    <xf numFmtId="2" fontId="4" fillId="11" borderId="6" xfId="0" applyNumberFormat="1" applyFont="1" applyFill="1" applyBorder="1" applyAlignment="1" applyProtection="1">
      <alignment horizontal="center" vertical="center" readingOrder="2"/>
      <protection hidden="1"/>
    </xf>
    <xf numFmtId="0" fontId="7" fillId="2" borderId="3" xfId="0" applyFont="1" applyFill="1" applyBorder="1" applyAlignment="1" applyProtection="1">
      <alignment horizontal="center" vertical="center" wrapText="1"/>
      <protection hidden="1"/>
    </xf>
    <xf numFmtId="0" fontId="7" fillId="2" borderId="9"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wrapText="1"/>
      <protection hidden="1"/>
    </xf>
    <xf numFmtId="0" fontId="5" fillId="3" borderId="5" xfId="0" applyFont="1" applyFill="1" applyBorder="1" applyAlignment="1" applyProtection="1">
      <alignment horizontal="center" vertical="center" wrapText="1"/>
      <protection hidden="1"/>
    </xf>
    <xf numFmtId="0" fontId="8" fillId="4" borderId="10" xfId="0" applyFont="1" applyFill="1" applyBorder="1" applyAlignment="1" applyProtection="1">
      <alignment horizontal="right" vertical="center" wrapText="1" readingOrder="2"/>
      <protection hidden="1"/>
    </xf>
    <xf numFmtId="0" fontId="8" fillId="4" borderId="11" xfId="0" applyFont="1" applyFill="1" applyBorder="1" applyAlignment="1" applyProtection="1">
      <alignment horizontal="right" vertical="center" wrapText="1" readingOrder="2"/>
      <protection hidden="1"/>
    </xf>
    <xf numFmtId="0" fontId="8" fillId="4" borderId="12" xfId="0" applyFont="1" applyFill="1" applyBorder="1" applyAlignment="1" applyProtection="1">
      <alignment horizontal="right" vertical="center" wrapText="1" readingOrder="2"/>
      <protection hidden="1"/>
    </xf>
    <xf numFmtId="0" fontId="5" fillId="5" borderId="8" xfId="0" applyNumberFormat="1" applyFont="1" applyFill="1" applyBorder="1" applyAlignment="1" applyProtection="1">
      <alignment horizontal="center" vertical="center" wrapText="1" readingOrder="2"/>
      <protection hidden="1"/>
    </xf>
    <xf numFmtId="0" fontId="8" fillId="6" borderId="10" xfId="0" applyFont="1" applyFill="1" applyBorder="1" applyAlignment="1" applyProtection="1">
      <alignment horizontal="right" vertical="center" wrapText="1" readingOrder="2"/>
      <protection hidden="1"/>
    </xf>
    <xf numFmtId="0" fontId="5" fillId="7" borderId="8" xfId="0" applyNumberFormat="1" applyFont="1" applyFill="1" applyBorder="1" applyAlignment="1" applyProtection="1">
      <alignment horizontal="center" vertical="center" wrapText="1" readingOrder="2"/>
      <protection hidden="1"/>
    </xf>
    <xf numFmtId="0" fontId="8" fillId="8" borderId="13" xfId="0" applyFont="1" applyFill="1" applyBorder="1" applyAlignment="1" applyProtection="1">
      <alignment horizontal="right" vertical="center" wrapText="1" readingOrder="2"/>
      <protection hidden="1"/>
    </xf>
    <xf numFmtId="0" fontId="8" fillId="8" borderId="14" xfId="0" applyFont="1" applyFill="1" applyBorder="1" applyAlignment="1" applyProtection="1">
      <alignment horizontal="right" vertical="center" wrapText="1" readingOrder="2"/>
      <protection hidden="1"/>
    </xf>
    <xf numFmtId="0" fontId="8" fillId="9" borderId="5" xfId="0" applyNumberFormat="1" applyFont="1" applyFill="1" applyBorder="1" applyAlignment="1" applyProtection="1">
      <alignment horizontal="right" vertical="center" wrapText="1" readingOrder="2"/>
      <protection hidden="1"/>
    </xf>
    <xf numFmtId="0" fontId="5" fillId="10" borderId="15" xfId="0" applyFont="1" applyFill="1" applyBorder="1" applyAlignment="1" applyProtection="1">
      <alignment horizontal="center" vertical="center" wrapText="1" readingOrder="2"/>
      <protection hidden="1"/>
    </xf>
    <xf numFmtId="0" fontId="9" fillId="11" borderId="16" xfId="0" applyFont="1" applyFill="1" applyBorder="1" applyAlignment="1" applyProtection="1">
      <alignment horizontal="right" vertical="center" wrapText="1" readingOrder="2"/>
      <protection hidden="1"/>
    </xf>
    <xf numFmtId="0" fontId="9" fillId="11" borderId="17" xfId="0" applyFont="1" applyFill="1" applyBorder="1" applyAlignment="1" applyProtection="1">
      <alignment horizontal="right" vertical="center" wrapText="1" readingOrder="2"/>
      <protection hidden="1"/>
    </xf>
    <xf numFmtId="0" fontId="9" fillId="11" borderId="14" xfId="0" applyFont="1" applyFill="1" applyBorder="1" applyAlignment="1" applyProtection="1">
      <alignment horizontal="right" vertical="center" wrapText="1" readingOrder="2"/>
      <protection hidden="1"/>
    </xf>
    <xf numFmtId="0" fontId="9" fillId="11" borderId="18" xfId="0" applyFont="1" applyFill="1" applyBorder="1" applyAlignment="1" applyProtection="1">
      <alignment horizontal="right" vertical="center" wrapText="1" readingOrder="2"/>
      <protection hidden="1"/>
    </xf>
    <xf numFmtId="0" fontId="9" fillId="11" borderId="19" xfId="0" applyFont="1" applyFill="1" applyBorder="1" applyAlignment="1" applyProtection="1">
      <alignment horizontal="right" vertical="center" wrapText="1" readingOrder="2"/>
      <protection hidden="1"/>
    </xf>
    <xf numFmtId="0" fontId="7" fillId="2" borderId="1" xfId="0" applyFont="1" applyFill="1" applyBorder="1" applyAlignment="1" applyProtection="1">
      <alignment horizontal="center" vertical="center" readingOrder="2"/>
      <protection hidden="1"/>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0" fillId="2" borderId="2" xfId="3"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locked="0"/>
    </xf>
    <xf numFmtId="0" fontId="11" fillId="5" borderId="5" xfId="0" applyFont="1" applyFill="1" applyBorder="1" applyAlignment="1" applyProtection="1">
      <alignment horizontal="center" vertical="center" wrapText="1"/>
      <protection hidden="1"/>
    </xf>
    <xf numFmtId="0" fontId="12" fillId="6" borderId="4" xfId="0" applyFont="1" applyFill="1" applyBorder="1" applyAlignment="1" applyProtection="1">
      <alignment horizontal="center" vertical="center" wrapText="1"/>
      <protection locked="0"/>
    </xf>
    <xf numFmtId="0" fontId="12" fillId="8" borderId="20" xfId="0" applyFont="1" applyFill="1" applyBorder="1" applyAlignment="1" applyProtection="1">
      <alignment horizontal="center" vertical="center" wrapText="1"/>
      <protection locked="0"/>
    </xf>
    <xf numFmtId="0" fontId="12" fillId="8" borderId="21" xfId="0" applyFont="1" applyFill="1" applyBorder="1" applyAlignment="1" applyProtection="1">
      <alignment horizontal="center" vertical="center" wrapText="1"/>
      <protection locked="0"/>
    </xf>
    <xf numFmtId="0" fontId="12" fillId="12" borderId="8" xfId="0" applyFont="1" applyFill="1" applyBorder="1" applyAlignment="1" applyProtection="1">
      <alignment horizontal="center" vertical="center" wrapText="1"/>
      <protection locked="0"/>
    </xf>
    <xf numFmtId="0" fontId="11" fillId="10" borderId="5" xfId="0" applyFont="1" applyFill="1" applyBorder="1" applyAlignment="1" applyProtection="1">
      <alignment horizontal="center" vertical="center" wrapText="1"/>
      <protection hidden="1"/>
    </xf>
    <xf numFmtId="0" fontId="12" fillId="11" borderId="4"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protection locked="0"/>
    </xf>
    <xf numFmtId="0" fontId="13" fillId="11" borderId="9" xfId="0" applyFont="1" applyFill="1" applyBorder="1" applyAlignment="1" applyProtection="1">
      <alignment horizontal="center" vertical="center"/>
      <protection locked="0"/>
    </xf>
    <xf numFmtId="0" fontId="13" fillId="11" borderId="2"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wrapText="1"/>
      <protection locked="0"/>
    </xf>
    <xf numFmtId="0" fontId="12" fillId="8" borderId="1" xfId="0" applyFont="1" applyFill="1" applyBorder="1" applyAlignment="1" applyProtection="1">
      <alignment horizontal="center" vertical="center" wrapText="1"/>
      <protection locked="0"/>
    </xf>
    <xf numFmtId="0" fontId="12" fillId="8" borderId="9" xfId="0" applyFont="1" applyFill="1" applyBorder="1" applyAlignment="1" applyProtection="1">
      <alignment horizontal="center" vertical="center" wrapText="1"/>
      <protection locked="0"/>
    </xf>
    <xf numFmtId="0" fontId="12" fillId="12" borderId="5"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14" fillId="2" borderId="2" xfId="3" applyFont="1" applyFill="1" applyBorder="1" applyAlignment="1" applyProtection="1">
      <alignment horizontal="center" vertical="center" wrapText="1"/>
      <protection locked="0"/>
    </xf>
    <xf numFmtId="0" fontId="12" fillId="8" borderId="23" xfId="0" applyFont="1" applyFill="1" applyBorder="1" applyAlignment="1" applyProtection="1">
      <alignment horizontal="center" vertical="center" wrapText="1"/>
      <protection locked="0"/>
    </xf>
    <xf numFmtId="0" fontId="12" fillId="8" borderId="24" xfId="0" applyFont="1" applyFill="1" applyBorder="1" applyAlignment="1" applyProtection="1">
      <alignment horizontal="center" vertical="center" wrapText="1"/>
      <protection locked="0"/>
    </xf>
    <xf numFmtId="0" fontId="12" fillId="12" borderId="25" xfId="0" applyFont="1" applyFill="1" applyBorder="1" applyAlignment="1" applyProtection="1">
      <alignment horizontal="center" vertical="center" wrapText="1"/>
      <protection locked="0"/>
    </xf>
    <xf numFmtId="0" fontId="12" fillId="4" borderId="9" xfId="0" applyFont="1" applyFill="1" applyBorder="1" applyAlignment="1" applyProtection="1">
      <alignment horizontal="center" vertical="center" wrapText="1"/>
      <protection locked="0"/>
    </xf>
    <xf numFmtId="0" fontId="12" fillId="8" borderId="13" xfId="0" applyFont="1" applyFill="1" applyBorder="1" applyAlignment="1" applyProtection="1">
      <alignment horizontal="center" vertical="center" wrapText="1"/>
      <protection locked="0"/>
    </xf>
    <xf numFmtId="0" fontId="12" fillId="8" borderId="14" xfId="0" applyFont="1" applyFill="1" applyBorder="1" applyAlignment="1" applyProtection="1">
      <alignment horizontal="center" vertical="center" wrapText="1"/>
      <protection locked="0"/>
    </xf>
    <xf numFmtId="0" fontId="12" fillId="12" borderId="15" xfId="0" applyFont="1" applyFill="1" applyBorder="1" applyAlignment="1" applyProtection="1">
      <alignment horizontal="center" vertical="center" wrapText="1"/>
      <protection locked="0"/>
    </xf>
    <xf numFmtId="2" fontId="4" fillId="11" borderId="3" xfId="0" applyNumberFormat="1" applyFont="1" applyFill="1" applyBorder="1" applyAlignment="1" applyProtection="1">
      <alignment horizontal="center" vertical="center" readingOrder="2"/>
      <protection hidden="1"/>
    </xf>
    <xf numFmtId="2" fontId="4" fillId="11" borderId="2" xfId="0" applyNumberFormat="1" applyFont="1" applyFill="1" applyBorder="1" applyAlignment="1" applyProtection="1">
      <alignment horizontal="center" vertical="center" readingOrder="2"/>
      <protection hidden="1"/>
    </xf>
    <xf numFmtId="0" fontId="7" fillId="9" borderId="27" xfId="0" applyFont="1" applyFill="1" applyBorder="1" applyAlignment="1" applyProtection="1">
      <alignment horizontal="center" vertical="center" readingOrder="2"/>
      <protection hidden="1"/>
    </xf>
    <xf numFmtId="0" fontId="7" fillId="9" borderId="28" xfId="0" applyFont="1" applyFill="1" applyBorder="1" applyAlignment="1" applyProtection="1">
      <alignment horizontal="center" vertical="center" readingOrder="2"/>
      <protection hidden="1"/>
    </xf>
    <xf numFmtId="0" fontId="7" fillId="9" borderId="29" xfId="0" applyFont="1" applyFill="1" applyBorder="1" applyAlignment="1" applyProtection="1">
      <alignment horizontal="center" vertical="center" readingOrder="2"/>
      <protection hidden="1"/>
    </xf>
    <xf numFmtId="0" fontId="7" fillId="9" borderId="18" xfId="0" applyFont="1" applyFill="1" applyBorder="1" applyAlignment="1" applyProtection="1">
      <alignment horizontal="center" vertical="center" wrapText="1"/>
      <protection hidden="1"/>
    </xf>
    <xf numFmtId="0" fontId="7" fillId="9" borderId="30" xfId="0" applyFont="1" applyFill="1" applyBorder="1" applyAlignment="1" applyProtection="1">
      <alignment horizontal="center" vertical="center" wrapText="1"/>
      <protection hidden="1"/>
    </xf>
    <xf numFmtId="0" fontId="7" fillId="9" borderId="31" xfId="0" applyFont="1" applyFill="1" applyBorder="1" applyAlignment="1" applyProtection="1">
      <alignment horizontal="center" vertical="center" wrapText="1"/>
      <protection hidden="1"/>
    </xf>
    <xf numFmtId="0" fontId="7" fillId="9" borderId="34" xfId="0" applyFont="1" applyFill="1" applyBorder="1" applyAlignment="1" applyProtection="1">
      <alignment horizontal="center" vertical="center" readingOrder="2"/>
      <protection hidden="1"/>
    </xf>
    <xf numFmtId="0" fontId="7" fillId="9" borderId="35" xfId="0" applyFont="1" applyFill="1" applyBorder="1" applyAlignment="1" applyProtection="1">
      <alignment horizontal="center" vertical="center" wrapText="1"/>
      <protection hidden="1"/>
    </xf>
    <xf numFmtId="0" fontId="7" fillId="9" borderId="36" xfId="0" applyFont="1" applyFill="1" applyBorder="1" applyAlignment="1" applyProtection="1">
      <alignment horizontal="center" vertical="center" wrapText="1"/>
      <protection hidden="1"/>
    </xf>
    <xf numFmtId="0" fontId="7" fillId="9" borderId="37" xfId="0" applyFont="1" applyFill="1" applyBorder="1" applyAlignment="1" applyProtection="1">
      <alignment horizontal="center" vertical="center" wrapText="1"/>
      <protection hidden="1"/>
    </xf>
    <xf numFmtId="9" fontId="0" fillId="12" borderId="38" xfId="0" applyNumberFormat="1" applyFill="1" applyBorder="1" applyAlignment="1" applyProtection="1">
      <alignment horizontal="center"/>
      <protection hidden="1"/>
    </xf>
    <xf numFmtId="0" fontId="16" fillId="12" borderId="31" xfId="0" applyFont="1" applyFill="1" applyBorder="1" applyProtection="1">
      <protection hidden="1"/>
    </xf>
    <xf numFmtId="2" fontId="16" fillId="12" borderId="18" xfId="0" applyNumberFormat="1" applyFont="1" applyFill="1" applyBorder="1" applyAlignment="1" applyProtection="1">
      <alignment horizontal="center" vertical="center"/>
      <protection hidden="1"/>
    </xf>
    <xf numFmtId="2" fontId="16" fillId="12" borderId="30" xfId="0" applyNumberFormat="1" applyFont="1" applyFill="1" applyBorder="1" applyAlignment="1" applyProtection="1">
      <alignment horizontal="center" vertical="center"/>
      <protection hidden="1"/>
    </xf>
    <xf numFmtId="2" fontId="16" fillId="12" borderId="31" xfId="0" applyNumberFormat="1" applyFont="1" applyFill="1" applyBorder="1" applyAlignment="1" applyProtection="1">
      <alignment horizontal="center" vertical="center"/>
      <protection hidden="1"/>
    </xf>
    <xf numFmtId="9" fontId="17" fillId="14" borderId="38" xfId="0" applyNumberFormat="1" applyFont="1" applyFill="1" applyBorder="1" applyAlignment="1" applyProtection="1">
      <alignment horizontal="center" vertical="center"/>
      <protection hidden="1"/>
    </xf>
    <xf numFmtId="0" fontId="17" fillId="14" borderId="31" xfId="0" applyFont="1" applyFill="1" applyBorder="1" applyAlignment="1" applyProtection="1">
      <alignment vertical="center"/>
      <protection hidden="1"/>
    </xf>
    <xf numFmtId="2" fontId="17" fillId="14" borderId="18" xfId="0" applyNumberFormat="1" applyFont="1" applyFill="1" applyBorder="1" applyAlignment="1" applyProtection="1">
      <alignment horizontal="center" vertical="center"/>
      <protection hidden="1"/>
    </xf>
    <xf numFmtId="2" fontId="17" fillId="14" borderId="30" xfId="0" applyNumberFormat="1" applyFont="1" applyFill="1" applyBorder="1" applyAlignment="1" applyProtection="1">
      <alignment horizontal="center" vertical="center"/>
      <protection hidden="1"/>
    </xf>
    <xf numFmtId="2" fontId="17" fillId="14" borderId="31" xfId="0" applyNumberFormat="1" applyFont="1" applyFill="1" applyBorder="1" applyAlignment="1" applyProtection="1">
      <alignment horizontal="center" vertical="center"/>
      <protection hidden="1"/>
    </xf>
    <xf numFmtId="0" fontId="15" fillId="10" borderId="19" xfId="0" applyFont="1" applyFill="1" applyBorder="1" applyAlignment="1" applyProtection="1">
      <alignment horizontal="center" vertical="center"/>
      <protection hidden="1"/>
    </xf>
    <xf numFmtId="0" fontId="15" fillId="10" borderId="32" xfId="0" applyFont="1" applyFill="1" applyBorder="1" applyAlignment="1" applyProtection="1">
      <alignment horizontal="center" vertical="center"/>
      <protection hidden="1"/>
    </xf>
    <xf numFmtId="0" fontId="15" fillId="10" borderId="33" xfId="0" applyFont="1" applyFill="1" applyBorder="1" applyAlignment="1" applyProtection="1">
      <alignment horizontal="center" vertical="center"/>
      <protection hidden="1"/>
    </xf>
    <xf numFmtId="2" fontId="16" fillId="12" borderId="17" xfId="0" applyNumberFormat="1" applyFont="1" applyFill="1" applyBorder="1" applyAlignment="1" applyProtection="1">
      <alignment horizontal="center" vertical="center"/>
      <protection hidden="1"/>
    </xf>
    <xf numFmtId="0" fontId="16" fillId="0" borderId="0" xfId="0" applyFont="1" applyProtection="1">
      <protection hidden="1"/>
    </xf>
    <xf numFmtId="9" fontId="16" fillId="0" borderId="0" xfId="2" applyFont="1" applyAlignment="1" applyProtection="1">
      <alignment horizontal="center"/>
      <protection hidden="1"/>
    </xf>
    <xf numFmtId="0" fontId="19" fillId="7" borderId="53" xfId="0" applyFont="1" applyFill="1" applyBorder="1" applyAlignment="1" applyProtection="1">
      <alignment horizontal="center" vertical="center" wrapText="1" readingOrder="2"/>
      <protection hidden="1"/>
    </xf>
    <xf numFmtId="0" fontId="18" fillId="15" borderId="49" xfId="0" applyFont="1" applyFill="1" applyBorder="1" applyAlignment="1" applyProtection="1">
      <alignment horizontal="center" vertical="center" wrapText="1" readingOrder="2"/>
      <protection hidden="1"/>
    </xf>
    <xf numFmtId="0" fontId="19" fillId="8" borderId="22" xfId="0" applyFont="1" applyFill="1" applyBorder="1" applyAlignment="1" applyProtection="1">
      <alignment horizontal="center" vertical="center" wrapText="1" readingOrder="2"/>
      <protection hidden="1"/>
    </xf>
    <xf numFmtId="1" fontId="22" fillId="16" borderId="22" xfId="2" applyNumberFormat="1" applyFont="1" applyFill="1" applyBorder="1" applyAlignment="1" applyProtection="1">
      <alignment horizontal="center" vertical="center" wrapText="1" readingOrder="2"/>
      <protection locked="0"/>
    </xf>
    <xf numFmtId="0" fontId="20" fillId="8" borderId="37" xfId="0" applyFont="1" applyFill="1" applyBorder="1" applyAlignment="1" applyProtection="1">
      <alignment horizontal="right" vertical="center" wrapText="1" readingOrder="2"/>
      <protection hidden="1"/>
    </xf>
    <xf numFmtId="0" fontId="20" fillId="8" borderId="31" xfId="0" applyFont="1" applyFill="1" applyBorder="1" applyAlignment="1" applyProtection="1">
      <alignment horizontal="right" vertical="center" wrapText="1" readingOrder="2"/>
      <protection hidden="1"/>
    </xf>
    <xf numFmtId="0" fontId="20" fillId="8" borderId="56" xfId="0" applyFont="1" applyFill="1" applyBorder="1" applyAlignment="1" applyProtection="1">
      <alignment horizontal="right" vertical="center" wrapText="1" readingOrder="2"/>
      <protection hidden="1"/>
    </xf>
    <xf numFmtId="0" fontId="18" fillId="15" borderId="22" xfId="0" applyFont="1" applyFill="1" applyBorder="1" applyAlignment="1" applyProtection="1">
      <alignment horizontal="center" vertical="center" wrapText="1" readingOrder="2"/>
      <protection hidden="1"/>
    </xf>
    <xf numFmtId="0" fontId="20" fillId="8" borderId="29" xfId="0" applyFont="1" applyFill="1" applyBorder="1" applyAlignment="1" applyProtection="1">
      <alignment horizontal="right" vertical="center" wrapText="1" readingOrder="2"/>
      <protection hidden="1"/>
    </xf>
    <xf numFmtId="0" fontId="20" fillId="8" borderId="33" xfId="0" applyFont="1" applyFill="1" applyBorder="1" applyAlignment="1" applyProtection="1">
      <alignment horizontal="right" vertical="center" wrapText="1" readingOrder="2"/>
      <protection hidden="1"/>
    </xf>
    <xf numFmtId="0" fontId="22" fillId="16" borderId="22" xfId="0" applyFont="1" applyFill="1" applyBorder="1" applyAlignment="1" applyProtection="1">
      <alignment horizontal="center" vertical="center" wrapText="1" readingOrder="2"/>
      <protection locked="0"/>
    </xf>
    <xf numFmtId="0" fontId="22" fillId="16" borderId="34" xfId="0" applyFont="1" applyFill="1" applyBorder="1" applyAlignment="1" applyProtection="1">
      <alignment horizontal="center" vertical="center" wrapText="1" readingOrder="2"/>
      <protection locked="0"/>
    </xf>
    <xf numFmtId="0" fontId="22" fillId="16" borderId="53" xfId="0" applyFont="1" applyFill="1" applyBorder="1" applyAlignment="1" applyProtection="1">
      <alignment horizontal="center" vertical="center" wrapText="1" readingOrder="2"/>
      <protection locked="0"/>
    </xf>
    <xf numFmtId="0" fontId="19" fillId="8" borderId="49" xfId="0" applyFont="1" applyFill="1" applyBorder="1" applyAlignment="1" applyProtection="1">
      <alignment horizontal="center" vertical="center" wrapText="1" readingOrder="2"/>
      <protection hidden="1"/>
    </xf>
    <xf numFmtId="0" fontId="22" fillId="16" borderId="49" xfId="0" applyFont="1" applyFill="1" applyBorder="1" applyAlignment="1" applyProtection="1">
      <alignment horizontal="center" vertical="center" wrapText="1" readingOrder="2"/>
      <protection locked="0"/>
    </xf>
    <xf numFmtId="0" fontId="23" fillId="0" borderId="0" xfId="0" applyFont="1" applyProtection="1">
      <protection hidden="1"/>
    </xf>
    <xf numFmtId="0" fontId="25" fillId="0" borderId="0" xfId="0" applyFont="1" applyProtection="1">
      <protection hidden="1"/>
    </xf>
    <xf numFmtId="0" fontId="2" fillId="0" borderId="0" xfId="0" applyFont="1" applyProtection="1">
      <protection hidden="1"/>
    </xf>
    <xf numFmtId="0" fontId="19" fillId="7" borderId="39" xfId="0" applyFont="1" applyFill="1" applyBorder="1" applyAlignment="1" applyProtection="1">
      <alignment horizontal="center" vertical="center" wrapText="1" readingOrder="2"/>
      <protection hidden="1"/>
    </xf>
    <xf numFmtId="1" fontId="21" fillId="16" borderId="55" xfId="2" applyNumberFormat="1" applyFont="1" applyFill="1" applyBorder="1" applyAlignment="1" applyProtection="1">
      <alignment horizontal="center" vertical="center" wrapText="1" readingOrder="2"/>
      <protection hidden="1"/>
    </xf>
    <xf numFmtId="1" fontId="21" fillId="16" borderId="55" xfId="0" applyNumberFormat="1" applyFont="1" applyFill="1" applyBorder="1" applyAlignment="1" applyProtection="1">
      <alignment horizontal="center" vertical="center" wrapText="1" readingOrder="2"/>
      <protection hidden="1"/>
    </xf>
    <xf numFmtId="1" fontId="21" fillId="16" borderId="51" xfId="0" applyNumberFormat="1" applyFont="1" applyFill="1" applyBorder="1" applyAlignment="1" applyProtection="1">
      <alignment horizontal="center" vertical="center" wrapText="1" readingOrder="2"/>
      <protection hidden="1"/>
    </xf>
    <xf numFmtId="9" fontId="21" fillId="11" borderId="15" xfId="2" applyFont="1" applyFill="1" applyBorder="1" applyAlignment="1" applyProtection="1">
      <alignment horizontal="center" vertical="center" wrapText="1" readingOrder="2"/>
      <protection hidden="1"/>
    </xf>
    <xf numFmtId="9" fontId="21" fillId="11" borderId="52" xfId="2" applyFont="1" applyFill="1" applyBorder="1" applyAlignment="1" applyProtection="1">
      <alignment horizontal="center" vertical="center" wrapText="1" readingOrder="2"/>
      <protection hidden="1"/>
    </xf>
    <xf numFmtId="9" fontId="20" fillId="11" borderId="22" xfId="2" applyFont="1" applyFill="1" applyBorder="1" applyAlignment="1" applyProtection="1">
      <alignment horizontal="center" vertical="center" wrapText="1" readingOrder="2"/>
      <protection hidden="1"/>
    </xf>
    <xf numFmtId="9" fontId="20" fillId="11" borderId="57" xfId="2" applyFont="1" applyFill="1" applyBorder="1" applyAlignment="1" applyProtection="1">
      <alignment horizontal="center" vertical="center" wrapText="1" readingOrder="2"/>
      <protection hidden="1"/>
    </xf>
    <xf numFmtId="9" fontId="20" fillId="11" borderId="38" xfId="2" applyFont="1" applyFill="1" applyBorder="1" applyAlignment="1" applyProtection="1">
      <alignment horizontal="center" vertical="center" wrapText="1" readingOrder="2"/>
      <protection hidden="1"/>
    </xf>
    <xf numFmtId="9" fontId="20" fillId="11" borderId="53" xfId="2" applyFont="1" applyFill="1" applyBorder="1" applyAlignment="1" applyProtection="1">
      <alignment horizontal="center" vertical="center" wrapText="1" readingOrder="2"/>
      <protection hidden="1"/>
    </xf>
    <xf numFmtId="9" fontId="20" fillId="11" borderId="34" xfId="2" applyFont="1" applyFill="1" applyBorder="1" applyAlignment="1" applyProtection="1">
      <alignment horizontal="center" vertical="center" wrapText="1" readingOrder="2"/>
      <protection hidden="1"/>
    </xf>
    <xf numFmtId="9" fontId="20" fillId="11" borderId="49" xfId="2" applyFont="1" applyFill="1" applyBorder="1" applyAlignment="1" applyProtection="1">
      <alignment horizontal="center" vertical="center" wrapText="1" readingOrder="2"/>
      <protection hidden="1"/>
    </xf>
    <xf numFmtId="0" fontId="15" fillId="13" borderId="4" xfId="0" applyFont="1" applyFill="1" applyBorder="1" applyAlignment="1" applyProtection="1">
      <alignment vertical="center"/>
      <protection hidden="1"/>
    </xf>
    <xf numFmtId="164" fontId="0" fillId="13" borderId="18" xfId="0" applyNumberFormat="1" applyFill="1" applyBorder="1" applyAlignment="1" applyProtection="1">
      <alignment horizontal="center" vertical="center"/>
      <protection locked="0"/>
    </xf>
    <xf numFmtId="0" fontId="15" fillId="18" borderId="2" xfId="0" applyFont="1" applyFill="1" applyBorder="1" applyAlignment="1" applyProtection="1">
      <alignment vertical="center"/>
      <protection hidden="1"/>
    </xf>
    <xf numFmtId="2" fontId="15" fillId="18" borderId="19" xfId="0" applyNumberFormat="1" applyFont="1" applyFill="1" applyBorder="1" applyAlignment="1" applyProtection="1">
      <alignment horizontal="center" vertical="center"/>
      <protection hidden="1"/>
    </xf>
    <xf numFmtId="2" fontId="15" fillId="18" borderId="32" xfId="0" applyNumberFormat="1" applyFont="1" applyFill="1" applyBorder="1" applyAlignment="1" applyProtection="1">
      <alignment horizontal="center" vertical="center"/>
      <protection hidden="1"/>
    </xf>
    <xf numFmtId="2" fontId="15" fillId="18" borderId="33" xfId="0" applyNumberFormat="1" applyFont="1" applyFill="1" applyBorder="1" applyAlignment="1" applyProtection="1">
      <alignment horizontal="center" vertical="center"/>
      <protection hidden="1"/>
    </xf>
    <xf numFmtId="0" fontId="16" fillId="12" borderId="6" xfId="0" applyFont="1" applyFill="1" applyBorder="1" applyAlignment="1" applyProtection="1">
      <alignment horizontal="right" vertical="center"/>
      <protection hidden="1"/>
    </xf>
    <xf numFmtId="164" fontId="0" fillId="13" borderId="17" xfId="0" applyNumberFormat="1" applyFill="1" applyBorder="1" applyAlignment="1" applyProtection="1">
      <alignment horizontal="center" vertical="center"/>
      <protection locked="0"/>
    </xf>
    <xf numFmtId="9" fontId="7" fillId="12" borderId="18" xfId="2" applyNumberFormat="1" applyFont="1" applyFill="1" applyBorder="1" applyAlignment="1" applyProtection="1">
      <alignment horizontal="center" vertical="center" wrapText="1"/>
      <protection hidden="1"/>
    </xf>
    <xf numFmtId="9" fontId="7" fillId="12" borderId="30" xfId="2" applyNumberFormat="1" applyFont="1" applyFill="1" applyBorder="1" applyAlignment="1" applyProtection="1">
      <alignment horizontal="center" vertical="center" wrapText="1"/>
      <protection hidden="1"/>
    </xf>
    <xf numFmtId="9" fontId="7" fillId="12" borderId="31" xfId="2" applyNumberFormat="1" applyFont="1" applyFill="1" applyBorder="1" applyAlignment="1" applyProtection="1">
      <alignment horizontal="center" vertical="center" wrapText="1"/>
      <protection hidden="1"/>
    </xf>
    <xf numFmtId="44" fontId="7" fillId="12" borderId="18" xfId="1" applyNumberFormat="1" applyFont="1" applyFill="1" applyBorder="1" applyAlignment="1" applyProtection="1">
      <alignment horizontal="center" vertical="center" wrapText="1"/>
      <protection hidden="1"/>
    </xf>
    <xf numFmtId="44" fontId="7" fillId="12" borderId="30" xfId="1" applyNumberFormat="1" applyFont="1" applyFill="1" applyBorder="1" applyAlignment="1" applyProtection="1">
      <alignment horizontal="center" vertical="center" wrapText="1"/>
      <protection hidden="1"/>
    </xf>
    <xf numFmtId="44" fontId="7" fillId="12" borderId="31" xfId="1" applyNumberFormat="1" applyFont="1" applyFill="1" applyBorder="1" applyAlignment="1" applyProtection="1">
      <alignment horizontal="center" vertical="center" wrapText="1"/>
      <protection hidden="1"/>
    </xf>
    <xf numFmtId="0" fontId="15" fillId="9" borderId="57" xfId="0" applyFont="1" applyFill="1" applyBorder="1" applyAlignment="1" applyProtection="1">
      <alignment horizontal="center"/>
      <protection hidden="1"/>
    </xf>
    <xf numFmtId="0" fontId="15" fillId="9" borderId="37" xfId="0" applyFont="1" applyFill="1" applyBorder="1" applyProtection="1">
      <protection hidden="1"/>
    </xf>
    <xf numFmtId="0" fontId="6"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18" fillId="15" borderId="54" xfId="0" applyFont="1" applyFill="1" applyBorder="1" applyAlignment="1" applyProtection="1">
      <alignment horizontal="right" vertical="center" wrapText="1" readingOrder="2"/>
      <protection hidden="1"/>
    </xf>
    <xf numFmtId="0" fontId="18" fillId="15" borderId="15" xfId="0" applyFont="1" applyFill="1" applyBorder="1" applyAlignment="1" applyProtection="1">
      <alignment horizontal="right" vertical="center" wrapText="1" readingOrder="2"/>
      <protection hidden="1"/>
    </xf>
    <xf numFmtId="9" fontId="19" fillId="15" borderId="8" xfId="0" applyNumberFormat="1" applyFont="1" applyFill="1" applyBorder="1" applyAlignment="1" applyProtection="1">
      <alignment horizontal="center" vertical="center" wrapText="1" readingOrder="2"/>
      <protection hidden="1"/>
    </xf>
    <xf numFmtId="9" fontId="19" fillId="15" borderId="15" xfId="0" applyNumberFormat="1" applyFont="1" applyFill="1" applyBorder="1" applyAlignment="1" applyProtection="1">
      <alignment horizontal="center" vertical="center" wrapText="1" readingOrder="2"/>
      <protection hidden="1"/>
    </xf>
    <xf numFmtId="165" fontId="19" fillId="15" borderId="8" xfId="0" applyNumberFormat="1" applyFont="1" applyFill="1" applyBorder="1" applyAlignment="1" applyProtection="1">
      <alignment horizontal="center" vertical="center" wrapText="1" readingOrder="2"/>
      <protection hidden="1"/>
    </xf>
    <xf numFmtId="165" fontId="19" fillId="15" borderId="15" xfId="0" applyNumberFormat="1" applyFont="1" applyFill="1" applyBorder="1" applyAlignment="1" applyProtection="1">
      <alignment horizontal="center" vertical="center" wrapText="1" readingOrder="2"/>
      <protection hidden="1"/>
    </xf>
    <xf numFmtId="0" fontId="18" fillId="7" borderId="11" xfId="0" applyNumberFormat="1" applyFont="1" applyFill="1" applyBorder="1" applyAlignment="1" applyProtection="1">
      <alignment horizontal="center" vertical="center" wrapText="1" readingOrder="2"/>
      <protection hidden="1"/>
    </xf>
    <xf numFmtId="0" fontId="18" fillId="7" borderId="17" xfId="0" applyNumberFormat="1" applyFont="1" applyFill="1" applyBorder="1" applyAlignment="1" applyProtection="1">
      <alignment horizontal="center" vertical="center" wrapText="1" readingOrder="2"/>
      <protection hidden="1"/>
    </xf>
    <xf numFmtId="0" fontId="18" fillId="7" borderId="44" xfId="0" applyFont="1" applyFill="1" applyBorder="1" applyAlignment="1" applyProtection="1">
      <alignment horizontal="center" vertical="center" wrapText="1" readingOrder="2"/>
      <protection hidden="1"/>
    </xf>
    <xf numFmtId="0" fontId="18" fillId="7" borderId="43" xfId="0" applyFont="1" applyFill="1" applyBorder="1" applyAlignment="1" applyProtection="1">
      <alignment horizontal="center" vertical="center" wrapText="1" readingOrder="2"/>
      <protection hidden="1"/>
    </xf>
    <xf numFmtId="0" fontId="18" fillId="7" borderId="40" xfId="0" applyFont="1" applyFill="1" applyBorder="1" applyAlignment="1" applyProtection="1">
      <alignment horizontal="center" vertical="center" wrapText="1" readingOrder="2"/>
      <protection hidden="1"/>
    </xf>
    <xf numFmtId="0" fontId="18" fillId="7" borderId="45" xfId="0" applyFont="1" applyFill="1" applyBorder="1" applyAlignment="1" applyProtection="1">
      <alignment horizontal="center" vertical="center" wrapText="1" readingOrder="2"/>
      <protection hidden="1"/>
    </xf>
    <xf numFmtId="0" fontId="18" fillId="7" borderId="49" xfId="0" applyFont="1" applyFill="1" applyBorder="1" applyAlignment="1" applyProtection="1">
      <alignment horizontal="center" vertical="center" wrapText="1" readingOrder="2"/>
      <protection hidden="1"/>
    </xf>
    <xf numFmtId="0" fontId="18" fillId="7" borderId="41" xfId="0" applyFont="1" applyFill="1" applyBorder="1" applyAlignment="1" applyProtection="1">
      <alignment horizontal="center" vertical="center" wrapText="1" readingOrder="2"/>
      <protection hidden="1"/>
    </xf>
    <xf numFmtId="0" fontId="18" fillId="7" borderId="42" xfId="0" applyFont="1" applyFill="1" applyBorder="1" applyAlignment="1" applyProtection="1">
      <alignment horizontal="center" vertical="center" wrapText="1" readingOrder="2"/>
      <protection hidden="1"/>
    </xf>
    <xf numFmtId="0" fontId="18" fillId="7" borderId="46" xfId="0" applyFont="1" applyFill="1" applyBorder="1" applyAlignment="1" applyProtection="1">
      <alignment horizontal="center" vertical="center" wrapText="1" readingOrder="2"/>
      <protection hidden="1"/>
    </xf>
    <xf numFmtId="0" fontId="18" fillId="7" borderId="47" xfId="0" applyFont="1" applyFill="1" applyBorder="1" applyAlignment="1" applyProtection="1">
      <alignment horizontal="center" vertical="center" wrapText="1" readingOrder="2"/>
      <protection hidden="1"/>
    </xf>
    <xf numFmtId="0" fontId="18" fillId="7" borderId="50" xfId="0" applyFont="1" applyFill="1" applyBorder="1" applyAlignment="1" applyProtection="1">
      <alignment horizontal="center" vertical="center" wrapText="1" readingOrder="2"/>
      <protection hidden="1"/>
    </xf>
    <xf numFmtId="0" fontId="18" fillId="7" borderId="51" xfId="0" applyFont="1" applyFill="1" applyBorder="1" applyAlignment="1" applyProtection="1">
      <alignment horizontal="center" vertical="center" wrapText="1" readingOrder="2"/>
      <protection hidden="1"/>
    </xf>
    <xf numFmtId="9" fontId="19" fillId="7" borderId="43" xfId="2" applyFont="1" applyFill="1" applyBorder="1" applyAlignment="1" applyProtection="1">
      <alignment horizontal="center" vertical="center" wrapText="1" readingOrder="2"/>
      <protection hidden="1"/>
    </xf>
    <xf numFmtId="9" fontId="19" fillId="7" borderId="48" xfId="2" applyFont="1" applyFill="1" applyBorder="1" applyAlignment="1" applyProtection="1">
      <alignment horizontal="center" vertical="center" wrapText="1" readingOrder="2"/>
      <protection hidden="1"/>
    </xf>
    <xf numFmtId="9" fontId="19" fillId="7" borderId="52" xfId="2" applyFont="1" applyFill="1" applyBorder="1" applyAlignment="1" applyProtection="1">
      <alignment horizontal="center" vertical="center" wrapText="1" readingOrder="2"/>
      <protection hidden="1"/>
    </xf>
    <xf numFmtId="0" fontId="19" fillId="7" borderId="26" xfId="0" applyFont="1" applyFill="1" applyBorder="1" applyAlignment="1" applyProtection="1">
      <alignment horizontal="center" vertical="center" wrapText="1" readingOrder="2"/>
      <protection hidden="1"/>
    </xf>
    <xf numFmtId="0" fontId="19" fillId="7" borderId="3" xfId="0" applyFont="1" applyFill="1" applyBorder="1" applyAlignment="1" applyProtection="1">
      <alignment horizontal="center" vertical="center" wrapText="1" readingOrder="2"/>
      <protection hidden="1"/>
    </xf>
    <xf numFmtId="0" fontId="19" fillId="7" borderId="7" xfId="0" applyFont="1" applyFill="1" applyBorder="1" applyAlignment="1" applyProtection="1">
      <alignment horizontal="center" vertical="center" wrapText="1" readingOrder="2"/>
      <protection hidden="1"/>
    </xf>
    <xf numFmtId="0" fontId="22" fillId="16" borderId="11" xfId="0" applyFont="1" applyFill="1" applyBorder="1" applyAlignment="1" applyProtection="1">
      <alignment horizontal="center" vertical="center" wrapText="1" readingOrder="2"/>
      <protection locked="0"/>
    </xf>
    <xf numFmtId="0" fontId="22" fillId="16" borderId="17" xfId="0" applyFont="1" applyFill="1" applyBorder="1" applyAlignment="1" applyProtection="1">
      <alignment horizontal="center" vertical="center" wrapText="1" readingOrder="2"/>
      <protection locked="0"/>
    </xf>
    <xf numFmtId="0" fontId="19" fillId="8" borderId="54" xfId="0" applyFont="1" applyFill="1" applyBorder="1" applyAlignment="1" applyProtection="1">
      <alignment horizontal="right" vertical="center" wrapText="1" readingOrder="2"/>
      <protection hidden="1"/>
    </xf>
    <xf numFmtId="0" fontId="19" fillId="8" borderId="15" xfId="0" applyFont="1" applyFill="1" applyBorder="1" applyAlignment="1" applyProtection="1">
      <alignment horizontal="right" vertical="center" wrapText="1" readingOrder="2"/>
      <protection hidden="1"/>
    </xf>
    <xf numFmtId="0" fontId="19" fillId="8" borderId="45" xfId="0" applyFont="1" applyFill="1" applyBorder="1" applyAlignment="1" applyProtection="1">
      <alignment horizontal="center" vertical="center" wrapText="1" readingOrder="2"/>
      <protection hidden="1"/>
    </xf>
    <xf numFmtId="0" fontId="19" fillId="8" borderId="46" xfId="0" applyFont="1" applyFill="1" applyBorder="1" applyAlignment="1" applyProtection="1">
      <alignment horizontal="right" vertical="center" wrapText="1" readingOrder="2"/>
      <protection hidden="1"/>
    </xf>
    <xf numFmtId="9" fontId="21" fillId="11" borderId="48" xfId="2" applyFont="1" applyFill="1" applyBorder="1" applyAlignment="1" applyProtection="1">
      <alignment horizontal="center" vertical="center" wrapText="1" readingOrder="2"/>
      <protection hidden="1"/>
    </xf>
    <xf numFmtId="1" fontId="22" fillId="16" borderId="20" xfId="0" applyNumberFormat="1" applyFont="1" applyFill="1" applyBorder="1" applyAlignment="1" applyProtection="1">
      <alignment horizontal="center" vertical="center" wrapText="1" readingOrder="2"/>
      <protection locked="0"/>
    </xf>
    <xf numFmtId="1" fontId="22" fillId="16" borderId="13" xfId="0" applyNumberFormat="1" applyFont="1" applyFill="1" applyBorder="1" applyAlignment="1" applyProtection="1">
      <alignment horizontal="center" vertical="center" wrapText="1" readingOrder="2"/>
      <protection locked="0"/>
    </xf>
    <xf numFmtId="1" fontId="22" fillId="16" borderId="11" xfId="0" applyNumberFormat="1" applyFont="1" applyFill="1" applyBorder="1" applyAlignment="1" applyProtection="1">
      <alignment horizontal="center" vertical="center" wrapText="1" readingOrder="2"/>
      <protection locked="0"/>
    </xf>
    <xf numFmtId="1" fontId="22" fillId="16" borderId="17" xfId="0" applyNumberFormat="1" applyFont="1" applyFill="1" applyBorder="1" applyAlignment="1" applyProtection="1">
      <alignment horizontal="center" vertical="center" wrapText="1" readingOrder="2"/>
      <protection locked="0"/>
    </xf>
    <xf numFmtId="0" fontId="19" fillId="8" borderId="40" xfId="0" applyFont="1" applyFill="1" applyBorder="1" applyAlignment="1" applyProtection="1">
      <alignment horizontal="center" vertical="center" wrapText="1" readingOrder="2"/>
      <protection hidden="1"/>
    </xf>
    <xf numFmtId="0" fontId="19" fillId="8" borderId="49" xfId="0" applyFont="1" applyFill="1" applyBorder="1" applyAlignment="1" applyProtection="1">
      <alignment horizontal="center" vertical="center" wrapText="1" readingOrder="2"/>
      <protection hidden="1"/>
    </xf>
    <xf numFmtId="0" fontId="19" fillId="8" borderId="41" xfId="0" applyFont="1" applyFill="1" applyBorder="1" applyAlignment="1" applyProtection="1">
      <alignment horizontal="right" vertical="center" wrapText="1" readingOrder="2"/>
      <protection hidden="1"/>
    </xf>
    <xf numFmtId="0" fontId="19" fillId="8" borderId="50" xfId="0" applyFont="1" applyFill="1" applyBorder="1" applyAlignment="1" applyProtection="1">
      <alignment horizontal="right" vertical="center" wrapText="1" readingOrder="2"/>
      <protection hidden="1"/>
    </xf>
    <xf numFmtId="9" fontId="21" fillId="11" borderId="43" xfId="2" applyFont="1" applyFill="1" applyBorder="1" applyAlignment="1" applyProtection="1">
      <alignment horizontal="center" vertical="center" wrapText="1" readingOrder="2"/>
      <protection hidden="1"/>
    </xf>
    <xf numFmtId="9" fontId="21" fillId="11" borderId="52" xfId="2" applyFont="1" applyFill="1" applyBorder="1" applyAlignment="1" applyProtection="1">
      <alignment horizontal="center" vertical="center" wrapText="1" readingOrder="2"/>
      <protection hidden="1"/>
    </xf>
    <xf numFmtId="9" fontId="20" fillId="11" borderId="40" xfId="2" applyFont="1" applyFill="1" applyBorder="1" applyAlignment="1" applyProtection="1">
      <alignment horizontal="center" vertical="center" wrapText="1" readingOrder="2"/>
      <protection hidden="1"/>
    </xf>
    <xf numFmtId="9" fontId="20" fillId="11" borderId="49" xfId="2" applyFont="1" applyFill="1" applyBorder="1" applyAlignment="1" applyProtection="1">
      <alignment horizontal="center" vertical="center" wrapText="1" readingOrder="2"/>
      <protection hidden="1"/>
    </xf>
    <xf numFmtId="2" fontId="24" fillId="17" borderId="8" xfId="0" applyNumberFormat="1" applyFont="1" applyFill="1" applyBorder="1" applyAlignment="1" applyProtection="1">
      <alignment horizontal="center" vertical="center" wrapText="1" readingOrder="2"/>
      <protection hidden="1"/>
    </xf>
    <xf numFmtId="2" fontId="24" fillId="17" borderId="15" xfId="0" applyNumberFormat="1" applyFont="1" applyFill="1" applyBorder="1" applyAlignment="1" applyProtection="1">
      <alignment horizontal="center" vertical="center" wrapText="1" readingOrder="2"/>
      <protection hidden="1"/>
    </xf>
    <xf numFmtId="0" fontId="26" fillId="18" borderId="8" xfId="0" applyFont="1" applyFill="1" applyBorder="1" applyAlignment="1" applyProtection="1">
      <alignment horizontal="center" vertical="center" wrapText="1" readingOrder="2"/>
      <protection hidden="1"/>
    </xf>
    <xf numFmtId="0" fontId="26" fillId="18" borderId="25" xfId="0" applyFont="1" applyFill="1" applyBorder="1" applyAlignment="1" applyProtection="1">
      <alignment horizontal="center" vertical="center" wrapText="1" readingOrder="2"/>
      <protection hidden="1"/>
    </xf>
    <xf numFmtId="0" fontId="26" fillId="18" borderId="15" xfId="0" applyFont="1" applyFill="1" applyBorder="1" applyAlignment="1" applyProtection="1">
      <alignment horizontal="center" vertical="center" wrapText="1" readingOrder="2"/>
      <protection hidden="1"/>
    </xf>
    <xf numFmtId="0" fontId="27" fillId="0" borderId="5" xfId="0" applyFont="1" applyBorder="1" applyAlignment="1" applyProtection="1">
      <alignment horizontal="center" vertical="center"/>
      <protection hidden="1"/>
    </xf>
    <xf numFmtId="0" fontId="19" fillId="8" borderId="59" xfId="0" applyFont="1" applyFill="1" applyBorder="1" applyAlignment="1" applyProtection="1">
      <alignment horizontal="right" vertical="center" wrapText="1" readingOrder="2"/>
      <protection hidden="1"/>
    </xf>
    <xf numFmtId="0" fontId="19" fillId="8" borderId="52" xfId="0" applyFont="1" applyFill="1" applyBorder="1" applyAlignment="1" applyProtection="1">
      <alignment horizontal="right" vertical="center" wrapText="1" readingOrder="2"/>
      <protection hidden="1"/>
    </xf>
    <xf numFmtId="0" fontId="24" fillId="17" borderId="8" xfId="0" applyFont="1" applyFill="1" applyBorder="1" applyAlignment="1" applyProtection="1">
      <alignment horizontal="center" vertical="center" wrapText="1" readingOrder="2"/>
      <protection hidden="1"/>
    </xf>
    <xf numFmtId="0" fontId="24" fillId="17" borderId="25" xfId="0" applyFont="1" applyFill="1" applyBorder="1" applyAlignment="1" applyProtection="1">
      <alignment horizontal="center" vertical="center" wrapText="1" readingOrder="2"/>
      <protection hidden="1"/>
    </xf>
    <xf numFmtId="9" fontId="24" fillId="17" borderId="8" xfId="2" applyFont="1" applyFill="1" applyBorder="1" applyAlignment="1" applyProtection="1">
      <alignment horizontal="center" vertical="center" wrapText="1" readingOrder="2"/>
      <protection hidden="1"/>
    </xf>
    <xf numFmtId="9" fontId="24" fillId="17" borderId="15" xfId="2" applyFont="1" applyFill="1" applyBorder="1" applyAlignment="1" applyProtection="1">
      <alignment horizontal="center" vertical="center" wrapText="1" readingOrder="2"/>
      <protection hidden="1"/>
    </xf>
    <xf numFmtId="0" fontId="19" fillId="8" borderId="58" xfId="0" applyFont="1" applyFill="1" applyBorder="1" applyAlignment="1" applyProtection="1">
      <alignment horizontal="right" vertical="center" wrapText="1" readingOrder="2"/>
      <protection hidden="1"/>
    </xf>
    <xf numFmtId="1" fontId="21" fillId="16" borderId="42" xfId="0" applyNumberFormat="1" applyFont="1" applyFill="1" applyBorder="1" applyAlignment="1" applyProtection="1">
      <alignment horizontal="center" vertical="center" wrapText="1" readingOrder="2"/>
      <protection hidden="1"/>
    </xf>
    <xf numFmtId="1" fontId="21" fillId="16" borderId="51" xfId="0" applyNumberFormat="1" applyFont="1" applyFill="1" applyBorder="1" applyAlignment="1" applyProtection="1">
      <alignment horizontal="center" vertical="center" wrapText="1" readingOrder="2"/>
      <protection hidden="1"/>
    </xf>
    <xf numFmtId="0" fontId="15" fillId="9" borderId="26" xfId="0" applyFont="1" applyFill="1" applyBorder="1" applyAlignment="1" applyProtection="1">
      <alignment horizontal="center" vertical="center"/>
      <protection hidden="1"/>
    </xf>
    <xf numFmtId="0" fontId="15" fillId="9" borderId="6" xfId="0" applyFont="1" applyFill="1" applyBorder="1" applyAlignment="1" applyProtection="1">
      <alignment horizontal="center" vertical="center"/>
      <protection hidden="1"/>
    </xf>
    <xf numFmtId="0" fontId="15" fillId="9" borderId="20" xfId="0" applyFont="1" applyFill="1" applyBorder="1" applyAlignment="1" applyProtection="1">
      <alignment horizontal="center"/>
      <protection hidden="1"/>
    </xf>
    <xf numFmtId="0" fontId="15" fillId="9" borderId="13" xfId="0" applyFont="1" applyFill="1" applyBorder="1" applyAlignment="1" applyProtection="1">
      <alignment horizontal="center"/>
      <protection hidden="1"/>
    </xf>
    <xf numFmtId="0" fontId="15" fillId="10" borderId="21" xfId="0" applyFont="1" applyFill="1" applyBorder="1" applyAlignment="1" applyProtection="1">
      <alignment horizontal="center" vertical="center"/>
      <protection hidden="1"/>
    </xf>
    <xf numFmtId="0" fontId="15" fillId="10" borderId="39" xfId="0" applyFont="1" applyFill="1" applyBorder="1" applyAlignment="1" applyProtection="1">
      <alignment horizontal="center" vertical="center"/>
      <protection hidden="1"/>
    </xf>
  </cellXfs>
  <cellStyles count="4">
    <cellStyle name="Currency" xfId="1" builtinId="4"/>
    <cellStyle name="Normal" xfId="0" builtinId="0"/>
    <cellStyle name="Percent" xfId="2" builtinId="5"/>
    <cellStyle name="היפר-קישור" xfId="3" builtinId="8"/>
  </cellStyles>
  <dxfs count="10">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rightToLeft="1" zoomScale="85" zoomScaleNormal="85" workbookViewId="0">
      <selection activeCell="C31" sqref="C31"/>
    </sheetView>
  </sheetViews>
  <sheetFormatPr defaultRowHeight="14" x14ac:dyDescent="0.3"/>
  <cols>
    <col min="2" max="2" width="20.33203125" customWidth="1"/>
    <col min="3" max="3" width="70.83203125" customWidth="1"/>
    <col min="4" max="8" width="20.33203125" customWidth="1"/>
  </cols>
  <sheetData>
    <row r="1" spans="2:8" ht="14.5" thickBot="1" x14ac:dyDescent="0.35"/>
    <row r="2" spans="2:8" ht="18" x14ac:dyDescent="0.4">
      <c r="B2" s="1"/>
      <c r="C2" s="141" t="s">
        <v>13</v>
      </c>
      <c r="D2" s="36">
        <v>1</v>
      </c>
      <c r="E2" s="36">
        <v>2</v>
      </c>
      <c r="F2" s="36">
        <v>3</v>
      </c>
      <c r="G2" s="36">
        <v>4</v>
      </c>
      <c r="H2" s="36">
        <v>5</v>
      </c>
    </row>
    <row r="3" spans="2:8" ht="16" thickBot="1" x14ac:dyDescent="0.4">
      <c r="B3" s="2"/>
      <c r="C3" s="142"/>
      <c r="D3" s="37"/>
      <c r="E3" s="37"/>
      <c r="F3" s="37"/>
      <c r="G3" s="37"/>
      <c r="H3" s="37"/>
    </row>
    <row r="4" spans="2:8" ht="15.5" x14ac:dyDescent="0.35">
      <c r="B4" s="3"/>
      <c r="C4" s="17" t="s">
        <v>14</v>
      </c>
      <c r="D4" s="38"/>
      <c r="E4" s="38"/>
      <c r="F4" s="38"/>
      <c r="G4" s="38"/>
      <c r="H4" s="38"/>
    </row>
    <row r="5" spans="2:8" ht="15.5" x14ac:dyDescent="0.35">
      <c r="B5" s="4"/>
      <c r="C5" s="18" t="s">
        <v>15</v>
      </c>
      <c r="D5" s="39"/>
      <c r="E5" s="39"/>
      <c r="F5" s="58"/>
      <c r="G5" s="58"/>
      <c r="H5" s="39"/>
    </row>
    <row r="6" spans="2:8" ht="16" thickBot="1" x14ac:dyDescent="0.4">
      <c r="B6" s="2" t="s">
        <v>0</v>
      </c>
      <c r="C6" s="19" t="s">
        <v>16</v>
      </c>
      <c r="D6" s="40"/>
      <c r="E6" s="40"/>
      <c r="F6" s="59"/>
      <c r="G6" s="40"/>
      <c r="H6" s="59"/>
    </row>
    <row r="7" spans="2:8" ht="17" thickBot="1" x14ac:dyDescent="0.35">
      <c r="B7" s="5" t="s">
        <v>1</v>
      </c>
      <c r="C7" s="20" t="s">
        <v>17</v>
      </c>
      <c r="D7" s="41" t="s">
        <v>41</v>
      </c>
      <c r="E7" s="41" t="s">
        <v>41</v>
      </c>
      <c r="F7" s="41" t="s">
        <v>41</v>
      </c>
      <c r="G7" s="41" t="s">
        <v>41</v>
      </c>
      <c r="H7" s="41" t="s">
        <v>41</v>
      </c>
    </row>
    <row r="8" spans="2:8" ht="15.5" x14ac:dyDescent="0.3">
      <c r="B8" s="6" t="s">
        <v>2</v>
      </c>
      <c r="C8" s="21" t="s">
        <v>18</v>
      </c>
      <c r="D8" s="42"/>
      <c r="E8" s="42"/>
      <c r="F8" s="42"/>
      <c r="G8" s="42"/>
      <c r="H8" s="42"/>
    </row>
    <row r="9" spans="2:8" ht="46.5" x14ac:dyDescent="0.3">
      <c r="B9" s="6" t="s">
        <v>3</v>
      </c>
      <c r="C9" s="22" t="s">
        <v>19</v>
      </c>
      <c r="D9" s="42"/>
      <c r="E9" s="53"/>
      <c r="F9" s="53"/>
      <c r="G9" s="53"/>
      <c r="H9" s="53"/>
    </row>
    <row r="10" spans="2:8" ht="62" x14ac:dyDescent="0.3">
      <c r="B10" s="6" t="s">
        <v>4</v>
      </c>
      <c r="C10" s="23" t="s">
        <v>20</v>
      </c>
      <c r="D10" s="42"/>
      <c r="E10" s="53"/>
      <c r="F10" s="53"/>
      <c r="G10" s="63"/>
      <c r="H10" s="53"/>
    </row>
    <row r="11" spans="2:8" ht="46.5" x14ac:dyDescent="0.3">
      <c r="B11" s="6" t="s">
        <v>5</v>
      </c>
      <c r="C11" s="23" t="s">
        <v>100</v>
      </c>
      <c r="D11" s="42"/>
      <c r="E11" s="53"/>
      <c r="F11" s="53"/>
      <c r="G11" s="63"/>
      <c r="H11" s="53"/>
    </row>
    <row r="12" spans="2:8" ht="46.5" x14ac:dyDescent="0.3">
      <c r="B12" s="6" t="s">
        <v>6</v>
      </c>
      <c r="C12" s="23" t="s">
        <v>99</v>
      </c>
      <c r="D12" s="54"/>
      <c r="E12" s="54"/>
      <c r="F12" s="54"/>
      <c r="G12" s="63"/>
      <c r="H12" s="54"/>
    </row>
    <row r="13" spans="2:8" ht="31" x14ac:dyDescent="0.3">
      <c r="B13" s="6" t="s">
        <v>7</v>
      </c>
      <c r="C13" s="23" t="s">
        <v>101</v>
      </c>
      <c r="D13" s="53"/>
      <c r="E13" s="53"/>
      <c r="F13" s="53"/>
      <c r="G13" s="53"/>
      <c r="H13" s="53"/>
    </row>
    <row r="14" spans="2:8" ht="47" thickBot="1" x14ac:dyDescent="0.35">
      <c r="B14" s="6" t="s">
        <v>8</v>
      </c>
      <c r="C14" s="23" t="s">
        <v>21</v>
      </c>
      <c r="D14" s="42"/>
      <c r="E14" s="53"/>
      <c r="F14" s="53"/>
      <c r="G14" s="63"/>
      <c r="H14" s="53"/>
    </row>
    <row r="15" spans="2:8" ht="17" thickBot="1" x14ac:dyDescent="0.35">
      <c r="B15" s="7" t="s">
        <v>9</v>
      </c>
      <c r="C15" s="24" t="s">
        <v>22</v>
      </c>
      <c r="D15" s="43" t="s">
        <v>41</v>
      </c>
      <c r="E15" s="43" t="s">
        <v>41</v>
      </c>
      <c r="F15" s="43" t="s">
        <v>41</v>
      </c>
      <c r="G15" s="43" t="s">
        <v>41</v>
      </c>
      <c r="H15" s="43" t="s">
        <v>41</v>
      </c>
    </row>
    <row r="16" spans="2:8" ht="15.5" x14ac:dyDescent="0.3">
      <c r="B16" s="8" t="s">
        <v>10</v>
      </c>
      <c r="C16" s="25" t="s">
        <v>23</v>
      </c>
      <c r="D16" s="44"/>
      <c r="E16" s="44"/>
      <c r="F16" s="44"/>
      <c r="G16" s="44"/>
      <c r="H16" s="44"/>
    </row>
    <row r="17" spans="2:8" ht="31.5" thickBot="1" x14ac:dyDescent="0.35">
      <c r="B17" s="8" t="s">
        <v>11</v>
      </c>
      <c r="C17" s="25" t="s">
        <v>45</v>
      </c>
      <c r="D17" s="44"/>
      <c r="E17" s="44"/>
      <c r="F17" s="44"/>
      <c r="G17" s="44"/>
      <c r="H17" s="44"/>
    </row>
    <row r="18" spans="2:8" ht="17" thickBot="1" x14ac:dyDescent="0.35">
      <c r="B18" s="9" t="s">
        <v>12</v>
      </c>
      <c r="C18" s="26" t="s">
        <v>24</v>
      </c>
      <c r="D18" s="43" t="s">
        <v>41</v>
      </c>
      <c r="E18" s="43" t="s">
        <v>41</v>
      </c>
      <c r="F18" s="43" t="s">
        <v>41</v>
      </c>
      <c r="G18" s="43" t="s">
        <v>41</v>
      </c>
      <c r="H18" s="43" t="s">
        <v>41</v>
      </c>
    </row>
    <row r="19" spans="2:8" ht="15.5" x14ac:dyDescent="0.3">
      <c r="B19" s="10" t="s">
        <v>42</v>
      </c>
      <c r="C19" s="27" t="s">
        <v>25</v>
      </c>
      <c r="D19" s="45"/>
      <c r="E19" s="55"/>
      <c r="F19" s="60"/>
      <c r="G19" s="55"/>
      <c r="H19" s="64"/>
    </row>
    <row r="20" spans="2:8" ht="31.5" thickBot="1" x14ac:dyDescent="0.35">
      <c r="B20" s="11" t="s">
        <v>43</v>
      </c>
      <c r="C20" s="28" t="s">
        <v>26</v>
      </c>
      <c r="D20" s="46"/>
      <c r="E20" s="56"/>
      <c r="F20" s="61"/>
      <c r="G20" s="56"/>
      <c r="H20" s="65"/>
    </row>
    <row r="21" spans="2:8" ht="31.5" thickBot="1" x14ac:dyDescent="0.35">
      <c r="B21" s="12" t="s">
        <v>44</v>
      </c>
      <c r="C21" s="29" t="s">
        <v>27</v>
      </c>
      <c r="D21" s="47"/>
      <c r="E21" s="57"/>
      <c r="F21" s="62"/>
      <c r="G21" s="57"/>
      <c r="H21" s="66"/>
    </row>
    <row r="22" spans="2:8" ht="14.5" thickBot="1" x14ac:dyDescent="0.35">
      <c r="B22" s="13"/>
      <c r="C22" s="13"/>
      <c r="D22" s="13"/>
      <c r="E22" s="13"/>
      <c r="F22" s="13"/>
      <c r="G22" s="13"/>
      <c r="H22" s="13"/>
    </row>
    <row r="23" spans="2:8" ht="17" thickBot="1" x14ac:dyDescent="0.35">
      <c r="B23" s="14">
        <v>7</v>
      </c>
      <c r="C23" s="30" t="s">
        <v>28</v>
      </c>
      <c r="D23" s="48" t="s">
        <v>41</v>
      </c>
      <c r="E23" s="48" t="s">
        <v>41</v>
      </c>
      <c r="F23" s="48" t="s">
        <v>41</v>
      </c>
      <c r="G23" s="48" t="s">
        <v>41</v>
      </c>
      <c r="H23" s="48" t="s">
        <v>41</v>
      </c>
    </row>
    <row r="24" spans="2:8" ht="15.5" x14ac:dyDescent="0.3">
      <c r="B24" s="15">
        <v>7.1</v>
      </c>
      <c r="C24" s="31" t="s">
        <v>54</v>
      </c>
      <c r="D24" s="49"/>
      <c r="E24" s="49"/>
      <c r="F24" s="49"/>
      <c r="G24" s="49"/>
      <c r="H24" s="49"/>
    </row>
    <row r="25" spans="2:8" ht="42" x14ac:dyDescent="0.3">
      <c r="B25" s="15">
        <v>7.2</v>
      </c>
      <c r="C25" s="32" t="s">
        <v>49</v>
      </c>
      <c r="D25" s="49"/>
      <c r="E25" s="49"/>
      <c r="F25" s="49"/>
      <c r="G25" s="49"/>
      <c r="H25" s="49"/>
    </row>
    <row r="26" spans="2:8" ht="42" x14ac:dyDescent="0.3">
      <c r="B26" s="15">
        <v>7.3</v>
      </c>
      <c r="C26" s="32" t="s">
        <v>46</v>
      </c>
      <c r="D26" s="49"/>
      <c r="E26" s="49"/>
      <c r="F26" s="49"/>
      <c r="G26" s="49"/>
      <c r="H26" s="49"/>
    </row>
    <row r="27" spans="2:8" ht="28" x14ac:dyDescent="0.3">
      <c r="B27" s="15">
        <v>7.4</v>
      </c>
      <c r="C27" s="32" t="s">
        <v>29</v>
      </c>
      <c r="D27" s="49"/>
      <c r="E27" s="49"/>
      <c r="F27" s="49"/>
      <c r="G27" s="49"/>
      <c r="H27" s="49"/>
    </row>
    <row r="28" spans="2:8" ht="28" x14ac:dyDescent="0.3">
      <c r="B28" s="15">
        <v>7.5</v>
      </c>
      <c r="C28" s="32" t="s">
        <v>48</v>
      </c>
      <c r="D28" s="49"/>
      <c r="E28" s="49"/>
      <c r="F28" s="49"/>
      <c r="G28" s="49"/>
      <c r="H28" s="49"/>
    </row>
    <row r="29" spans="2:8" ht="28" x14ac:dyDescent="0.3">
      <c r="B29" s="15">
        <v>7.6</v>
      </c>
      <c r="C29" s="32" t="s">
        <v>102</v>
      </c>
      <c r="D29" s="49"/>
      <c r="E29" s="49"/>
      <c r="F29" s="49"/>
      <c r="G29" s="49"/>
      <c r="H29" s="49"/>
    </row>
    <row r="30" spans="2:8" ht="28" x14ac:dyDescent="0.3">
      <c r="B30" s="15">
        <v>7.7</v>
      </c>
      <c r="C30" s="32" t="s">
        <v>47</v>
      </c>
      <c r="D30" s="49"/>
      <c r="E30" s="49"/>
      <c r="F30" s="49"/>
      <c r="G30" s="49"/>
      <c r="H30" s="49"/>
    </row>
    <row r="31" spans="2:8" ht="42" x14ac:dyDescent="0.3">
      <c r="B31" s="15">
        <v>7.8</v>
      </c>
      <c r="C31" s="32" t="s">
        <v>51</v>
      </c>
      <c r="D31" s="50"/>
      <c r="E31" s="50"/>
      <c r="F31" s="50"/>
      <c r="G31" s="50"/>
      <c r="H31" s="50"/>
    </row>
    <row r="32" spans="2:8" ht="28" x14ac:dyDescent="0.3">
      <c r="B32" s="15">
        <v>7.9</v>
      </c>
      <c r="C32" s="32" t="s">
        <v>50</v>
      </c>
      <c r="D32" s="51"/>
      <c r="E32" s="51"/>
      <c r="F32" s="51"/>
      <c r="G32" s="51"/>
      <c r="H32" s="51"/>
    </row>
    <row r="33" spans="2:8" ht="28" x14ac:dyDescent="0.3">
      <c r="B33" s="16">
        <v>7.1</v>
      </c>
      <c r="C33" s="33" t="s">
        <v>52</v>
      </c>
      <c r="D33" s="50"/>
      <c r="E33" s="50"/>
      <c r="F33" s="50"/>
      <c r="G33" s="50"/>
      <c r="H33" s="50"/>
    </row>
    <row r="34" spans="2:8" ht="28" x14ac:dyDescent="0.3">
      <c r="B34" s="16">
        <v>7.11</v>
      </c>
      <c r="C34" s="32" t="s">
        <v>30</v>
      </c>
      <c r="D34" s="50"/>
      <c r="E34" s="50"/>
      <c r="F34" s="50"/>
      <c r="G34" s="50"/>
      <c r="H34" s="50"/>
    </row>
    <row r="35" spans="2:8" ht="28" x14ac:dyDescent="0.3">
      <c r="B35" s="16">
        <v>7.12</v>
      </c>
      <c r="C35" s="32" t="s">
        <v>31</v>
      </c>
      <c r="D35" s="50"/>
      <c r="E35" s="50"/>
      <c r="F35" s="50"/>
      <c r="G35" s="50"/>
      <c r="H35" s="50"/>
    </row>
    <row r="36" spans="2:8" ht="15.5" x14ac:dyDescent="0.3">
      <c r="B36" s="16">
        <v>7.13</v>
      </c>
      <c r="C36" s="32" t="s">
        <v>32</v>
      </c>
      <c r="D36" s="50"/>
      <c r="E36" s="50"/>
      <c r="F36" s="50"/>
      <c r="G36" s="50"/>
      <c r="H36" s="50"/>
    </row>
    <row r="37" spans="2:8" ht="15.5" x14ac:dyDescent="0.3">
      <c r="B37" s="16">
        <v>7.14</v>
      </c>
      <c r="C37" s="32" t="s">
        <v>33</v>
      </c>
      <c r="D37" s="50"/>
      <c r="E37" s="50"/>
      <c r="F37" s="50"/>
      <c r="G37" s="50"/>
      <c r="H37" s="50"/>
    </row>
    <row r="38" spans="2:8" ht="15.5" x14ac:dyDescent="0.3">
      <c r="B38" s="16">
        <v>7.15</v>
      </c>
      <c r="C38" s="32" t="s">
        <v>34</v>
      </c>
      <c r="D38" s="50"/>
      <c r="E38" s="50"/>
      <c r="F38" s="50"/>
      <c r="G38" s="50"/>
      <c r="H38" s="50"/>
    </row>
    <row r="39" spans="2:8" ht="15.5" x14ac:dyDescent="0.3">
      <c r="B39" s="16">
        <v>7.16</v>
      </c>
      <c r="C39" s="32" t="s">
        <v>35</v>
      </c>
      <c r="D39" s="50"/>
      <c r="E39" s="50"/>
      <c r="F39" s="50"/>
      <c r="G39" s="50"/>
      <c r="H39" s="50"/>
    </row>
    <row r="40" spans="2:8" ht="15.5" x14ac:dyDescent="0.3">
      <c r="B40" s="16">
        <v>7.17</v>
      </c>
      <c r="C40" s="32" t="s">
        <v>36</v>
      </c>
      <c r="D40" s="50"/>
      <c r="E40" s="50"/>
      <c r="F40" s="50"/>
      <c r="G40" s="50"/>
      <c r="H40" s="50"/>
    </row>
    <row r="41" spans="2:8" ht="15.5" x14ac:dyDescent="0.3">
      <c r="B41" s="16">
        <v>7.18</v>
      </c>
      <c r="C41" s="32" t="s">
        <v>37</v>
      </c>
      <c r="D41" s="50"/>
      <c r="E41" s="50"/>
      <c r="F41" s="50"/>
      <c r="G41" s="50"/>
      <c r="H41" s="50"/>
    </row>
    <row r="42" spans="2:8" ht="15.5" x14ac:dyDescent="0.3">
      <c r="B42" s="16">
        <v>7.19</v>
      </c>
      <c r="C42" s="33" t="s">
        <v>38</v>
      </c>
      <c r="D42" s="50"/>
      <c r="E42" s="50"/>
      <c r="F42" s="50"/>
      <c r="G42" s="50"/>
      <c r="H42" s="50"/>
    </row>
    <row r="43" spans="2:8" ht="42" x14ac:dyDescent="0.3">
      <c r="B43" s="16">
        <v>7.2</v>
      </c>
      <c r="C43" s="34" t="s">
        <v>39</v>
      </c>
      <c r="D43" s="50"/>
      <c r="E43" s="50"/>
      <c r="F43" s="50"/>
      <c r="G43" s="50"/>
      <c r="H43" s="50"/>
    </row>
    <row r="44" spans="2:8" ht="28" x14ac:dyDescent="0.3">
      <c r="B44" s="67">
        <v>7.21</v>
      </c>
      <c r="C44" s="34" t="s">
        <v>53</v>
      </c>
      <c r="D44" s="50"/>
      <c r="E44" s="50"/>
      <c r="F44" s="50"/>
      <c r="G44" s="50"/>
      <c r="H44" s="50"/>
    </row>
    <row r="45" spans="2:8" ht="42.5" thickBot="1" x14ac:dyDescent="0.35">
      <c r="B45" s="68">
        <v>7.22</v>
      </c>
      <c r="C45" s="35" t="s">
        <v>40</v>
      </c>
      <c r="D45" s="52"/>
      <c r="E45" s="52"/>
      <c r="F45" s="52"/>
      <c r="G45" s="52"/>
      <c r="H45" s="52"/>
    </row>
  </sheetData>
  <mergeCells count="1">
    <mergeCell ref="C2:C3"/>
  </mergeCells>
  <conditionalFormatting sqref="D18:H45">
    <cfRule type="containsText" dxfId="9" priority="1" operator="containsText" text="ל.ר.">
      <formula>NOT(ISERROR(SEARCH("ל.ר.",D18)))</formula>
    </cfRule>
    <cfRule type="containsText" dxfId="8" priority="2" operator="containsText" text="$">
      <formula>NOT(ISERROR(SEARCH("$",D18)))</formula>
    </cfRule>
    <cfRule type="containsText" dxfId="7" priority="3" operator="containsText" text="X">
      <formula>NOT(ISERROR(SEARCH("X",D18)))</formula>
    </cfRule>
    <cfRule type="containsText" dxfId="6" priority="4" operator="containsText" text="V">
      <formula>NOT(ISERROR(SEARCH("V",D18)))</formula>
    </cfRule>
  </conditionalFormatting>
  <conditionalFormatting sqref="D7:H17">
    <cfRule type="containsText" dxfId="5" priority="5" operator="containsText" text="ל.ר.">
      <formula>NOT(ISERROR(SEARCH("ל.ר.",D7)))</formula>
    </cfRule>
    <cfRule type="containsText" dxfId="4" priority="6" operator="containsText" text="$">
      <formula>NOT(ISERROR(SEARCH("$",D7)))</formula>
    </cfRule>
    <cfRule type="containsText" dxfId="3" priority="7" operator="containsText" text="X">
      <formula>NOT(ISERROR(SEARCH("X",D7)))</formula>
    </cfRule>
    <cfRule type="containsText" dxfId="2" priority="8" operator="containsText" text="V">
      <formula>NOT(ISERROR(SEARCH("V",D7)))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rightToLeft="1" tabSelected="1" zoomScale="85" zoomScaleNormal="85" workbookViewId="0"/>
  </sheetViews>
  <sheetFormatPr defaultRowHeight="14" x14ac:dyDescent="0.3"/>
  <cols>
    <col min="1" max="1" width="1.58203125" customWidth="1"/>
    <col min="2" max="2" width="9.25" bestFit="1" customWidth="1"/>
    <col min="3" max="3" width="18.58203125" customWidth="1"/>
    <col min="4" max="4" width="31.33203125" customWidth="1"/>
    <col min="5" max="5" width="16" bestFit="1" customWidth="1"/>
    <col min="6" max="6" width="10.5" customWidth="1"/>
    <col min="7" max="7" width="15.58203125" customWidth="1"/>
    <col min="8" max="8" width="7.5" customWidth="1"/>
    <col min="9" max="9" width="15.58203125" customWidth="1"/>
    <col min="11" max="11" width="15.58203125" customWidth="1"/>
    <col min="13" max="13" width="15.58203125" customWidth="1"/>
    <col min="15" max="15" width="15.58203125" customWidth="1"/>
  </cols>
  <sheetData>
    <row r="1" spans="1:16" ht="14.5" thickBot="1" x14ac:dyDescent="0.35">
      <c r="A1" s="13"/>
      <c r="B1" s="13"/>
      <c r="C1" s="13"/>
      <c r="D1" s="93"/>
      <c r="E1" s="94"/>
      <c r="F1" s="13"/>
      <c r="G1" s="13"/>
      <c r="H1" s="13"/>
      <c r="I1" s="13"/>
    </row>
    <row r="2" spans="1:16" ht="18" x14ac:dyDescent="0.3">
      <c r="A2" s="13"/>
      <c r="B2" s="153" t="s">
        <v>0</v>
      </c>
      <c r="C2" s="156" t="s">
        <v>65</v>
      </c>
      <c r="D2" s="157"/>
      <c r="E2" s="162" t="s">
        <v>66</v>
      </c>
      <c r="F2" s="165" t="s">
        <v>67</v>
      </c>
      <c r="G2" s="151">
        <v>1</v>
      </c>
      <c r="H2" s="152"/>
      <c r="I2" s="151">
        <v>2</v>
      </c>
      <c r="J2" s="152"/>
      <c r="K2" s="151">
        <v>3</v>
      </c>
      <c r="L2" s="152"/>
      <c r="M2" s="151">
        <v>4</v>
      </c>
      <c r="N2" s="152"/>
      <c r="O2" s="151">
        <v>5</v>
      </c>
      <c r="P2" s="152"/>
    </row>
    <row r="3" spans="1:16" ht="18" x14ac:dyDescent="0.3">
      <c r="A3" s="13"/>
      <c r="B3" s="154"/>
      <c r="C3" s="158"/>
      <c r="D3" s="159"/>
      <c r="E3" s="163"/>
      <c r="F3" s="166"/>
      <c r="G3" s="149" t="s">
        <v>68</v>
      </c>
      <c r="H3" s="150"/>
      <c r="I3" s="149" t="s">
        <v>68</v>
      </c>
      <c r="J3" s="150"/>
      <c r="K3" s="149" t="s">
        <v>68</v>
      </c>
      <c r="L3" s="150"/>
      <c r="M3" s="149" t="s">
        <v>68</v>
      </c>
      <c r="N3" s="150"/>
      <c r="O3" s="149" t="s">
        <v>68</v>
      </c>
      <c r="P3" s="150"/>
    </row>
    <row r="4" spans="1:16" ht="16" thickBot="1" x14ac:dyDescent="0.35">
      <c r="A4" s="13"/>
      <c r="B4" s="155"/>
      <c r="C4" s="160"/>
      <c r="D4" s="161"/>
      <c r="E4" s="164"/>
      <c r="F4" s="167"/>
      <c r="G4" s="95" t="s">
        <v>69</v>
      </c>
      <c r="H4" s="113" t="s">
        <v>70</v>
      </c>
      <c r="I4" s="95" t="s">
        <v>69</v>
      </c>
      <c r="J4" s="113" t="s">
        <v>70</v>
      </c>
      <c r="K4" s="95" t="s">
        <v>69</v>
      </c>
      <c r="L4" s="113" t="s">
        <v>70</v>
      </c>
      <c r="M4" s="95" t="s">
        <v>69</v>
      </c>
      <c r="N4" s="113" t="s">
        <v>70</v>
      </c>
      <c r="O4" s="95" t="s">
        <v>69</v>
      </c>
      <c r="P4" s="113" t="s">
        <v>70</v>
      </c>
    </row>
    <row r="5" spans="1:16" ht="18.5" thickBot="1" x14ac:dyDescent="0.35">
      <c r="A5" s="13"/>
      <c r="B5" s="96" t="s">
        <v>103</v>
      </c>
      <c r="C5" s="143" t="s">
        <v>71</v>
      </c>
      <c r="D5" s="144"/>
      <c r="E5" s="145">
        <v>0.3</v>
      </c>
      <c r="F5" s="146"/>
      <c r="G5" s="147">
        <v>0</v>
      </c>
      <c r="H5" s="148"/>
      <c r="I5" s="147">
        <v>0</v>
      </c>
      <c r="J5" s="148"/>
      <c r="K5" s="147">
        <v>0</v>
      </c>
      <c r="L5" s="148"/>
      <c r="M5" s="147">
        <v>0</v>
      </c>
      <c r="N5" s="148"/>
      <c r="O5" s="147">
        <v>0</v>
      </c>
      <c r="P5" s="148"/>
    </row>
    <row r="6" spans="1:16" ht="16" thickBot="1" x14ac:dyDescent="0.35">
      <c r="A6" s="13"/>
      <c r="B6" s="97" t="s">
        <v>104</v>
      </c>
      <c r="C6" s="170" t="s">
        <v>72</v>
      </c>
      <c r="D6" s="171"/>
      <c r="E6" s="119" t="s">
        <v>73</v>
      </c>
      <c r="F6" s="117">
        <v>0.15</v>
      </c>
      <c r="G6" s="98"/>
      <c r="H6" s="114">
        <f>MAX(MIN((G6-3)*3,15),0)</f>
        <v>0</v>
      </c>
      <c r="I6" s="98"/>
      <c r="J6" s="114">
        <f>MAX(MIN((I6-3)*3,15),0)</f>
        <v>0</v>
      </c>
      <c r="K6" s="98"/>
      <c r="L6" s="114">
        <f t="shared" ref="L6" si="0">MAX(MIN((K6-3)*3,15),0)</f>
        <v>0</v>
      </c>
      <c r="M6" s="98"/>
      <c r="N6" s="114">
        <f t="shared" ref="N6" si="1">MAX(MIN((M6-3)*3,15),0)</f>
        <v>0</v>
      </c>
      <c r="O6" s="98"/>
      <c r="P6" s="114">
        <f t="shared" ref="P6" si="2">MAX(MIN((O6-3)*3,15),0)</f>
        <v>0</v>
      </c>
    </row>
    <row r="7" spans="1:16" ht="15.5" x14ac:dyDescent="0.3">
      <c r="A7" s="13"/>
      <c r="B7" s="172" t="s">
        <v>105</v>
      </c>
      <c r="C7" s="173" t="s">
        <v>74</v>
      </c>
      <c r="D7" s="99" t="s">
        <v>75</v>
      </c>
      <c r="E7" s="120">
        <v>0.25</v>
      </c>
      <c r="F7" s="174">
        <v>0.15</v>
      </c>
      <c r="G7" s="175"/>
      <c r="H7" s="176"/>
      <c r="I7" s="175"/>
      <c r="J7" s="176"/>
      <c r="K7" s="175"/>
      <c r="L7" s="176"/>
      <c r="M7" s="175"/>
      <c r="N7" s="176"/>
      <c r="O7" s="175"/>
      <c r="P7" s="176"/>
    </row>
    <row r="8" spans="1:16" ht="15.5" x14ac:dyDescent="0.3">
      <c r="A8" s="13"/>
      <c r="B8" s="172"/>
      <c r="C8" s="173"/>
      <c r="D8" s="100" t="s">
        <v>76</v>
      </c>
      <c r="E8" s="121">
        <v>0.4</v>
      </c>
      <c r="F8" s="174"/>
      <c r="G8" s="168"/>
      <c r="H8" s="169"/>
      <c r="I8" s="168"/>
      <c r="J8" s="169"/>
      <c r="K8" s="168"/>
      <c r="L8" s="169"/>
      <c r="M8" s="168"/>
      <c r="N8" s="169"/>
      <c r="O8" s="168"/>
      <c r="P8" s="169"/>
    </row>
    <row r="9" spans="1:16" ht="15.5" x14ac:dyDescent="0.3">
      <c r="A9" s="13"/>
      <c r="B9" s="172"/>
      <c r="C9" s="173"/>
      <c r="D9" s="100" t="s">
        <v>77</v>
      </c>
      <c r="E9" s="121">
        <v>0.25</v>
      </c>
      <c r="F9" s="174"/>
      <c r="G9" s="168"/>
      <c r="H9" s="169"/>
      <c r="I9" s="168"/>
      <c r="J9" s="169"/>
      <c r="K9" s="168"/>
      <c r="L9" s="169"/>
      <c r="M9" s="168"/>
      <c r="N9" s="169"/>
      <c r="O9" s="168"/>
      <c r="P9" s="169"/>
    </row>
    <row r="10" spans="1:16" ht="16" thickBot="1" x14ac:dyDescent="0.35">
      <c r="A10" s="13"/>
      <c r="B10" s="172"/>
      <c r="C10" s="173"/>
      <c r="D10" s="101" t="s">
        <v>78</v>
      </c>
      <c r="E10" s="122">
        <v>0.1</v>
      </c>
      <c r="F10" s="174"/>
      <c r="G10" s="168"/>
      <c r="H10" s="169"/>
      <c r="I10" s="168"/>
      <c r="J10" s="169"/>
      <c r="K10" s="168"/>
      <c r="L10" s="169"/>
      <c r="M10" s="168"/>
      <c r="N10" s="169"/>
      <c r="O10" s="168"/>
      <c r="P10" s="169"/>
    </row>
    <row r="11" spans="1:16" ht="18.5" thickBot="1" x14ac:dyDescent="0.35">
      <c r="A11" s="13"/>
      <c r="B11" s="102" t="s">
        <v>106</v>
      </c>
      <c r="C11" s="143" t="s">
        <v>79</v>
      </c>
      <c r="D11" s="144"/>
      <c r="E11" s="145">
        <v>0.55000000000000004</v>
      </c>
      <c r="F11" s="146"/>
      <c r="G11" s="147">
        <v>0</v>
      </c>
      <c r="H11" s="148"/>
      <c r="I11" s="147">
        <v>0</v>
      </c>
      <c r="J11" s="148"/>
      <c r="K11" s="147">
        <v>0</v>
      </c>
      <c r="L11" s="148"/>
      <c r="M11" s="147">
        <v>0</v>
      </c>
      <c r="N11" s="148"/>
      <c r="O11" s="147">
        <v>0</v>
      </c>
      <c r="P11" s="148"/>
    </row>
    <row r="12" spans="1:16" ht="16" thickBot="1" x14ac:dyDescent="0.35">
      <c r="A12" s="13"/>
      <c r="B12" s="97" t="s">
        <v>107</v>
      </c>
      <c r="C12" s="170" t="s">
        <v>80</v>
      </c>
      <c r="D12" s="171"/>
      <c r="E12" s="119" t="s">
        <v>73</v>
      </c>
      <c r="F12" s="117">
        <v>0.15</v>
      </c>
      <c r="G12" s="98"/>
      <c r="H12" s="114">
        <f>MAX(MIN((G12-2)*5,15),0)</f>
        <v>0</v>
      </c>
      <c r="I12" s="98"/>
      <c r="J12" s="114">
        <f>MAX(MIN((I12-2)*5,15),0)</f>
        <v>0</v>
      </c>
      <c r="K12" s="98"/>
      <c r="L12" s="114">
        <f t="shared" ref="L12" si="3">MAX(MIN((K12-2)*5,15),0)</f>
        <v>0</v>
      </c>
      <c r="M12" s="98"/>
      <c r="N12" s="114">
        <f t="shared" ref="N12" si="4">MAX(MIN((M12-2)*5,15),0)</f>
        <v>0</v>
      </c>
      <c r="O12" s="98"/>
      <c r="P12" s="114">
        <f t="shared" ref="P12" si="5">MAX(MIN((O12-2)*5,15),0)</f>
        <v>0</v>
      </c>
    </row>
    <row r="13" spans="1:16" ht="16" thickBot="1" x14ac:dyDescent="0.35">
      <c r="A13" s="13"/>
      <c r="B13" s="97" t="s">
        <v>108</v>
      </c>
      <c r="C13" s="170" t="s">
        <v>81</v>
      </c>
      <c r="D13" s="171"/>
      <c r="E13" s="119" t="s">
        <v>73</v>
      </c>
      <c r="F13" s="117">
        <v>0.05</v>
      </c>
      <c r="G13" s="98"/>
      <c r="H13" s="114">
        <f>MAX(MIN((G13-3)*3,15),0)</f>
        <v>0</v>
      </c>
      <c r="I13" s="98"/>
      <c r="J13" s="114">
        <f>MAX(MIN((I13-3)*3,15),0)</f>
        <v>0</v>
      </c>
      <c r="K13" s="98"/>
      <c r="L13" s="114">
        <f t="shared" ref="L13" si="6">MAX(MIN((K13-3)*3,15),0)</f>
        <v>0</v>
      </c>
      <c r="M13" s="98"/>
      <c r="N13" s="114">
        <f t="shared" ref="N13" si="7">MAX(MIN((M13-3)*3,15),0)</f>
        <v>0</v>
      </c>
      <c r="O13" s="98"/>
      <c r="P13" s="114">
        <f t="shared" ref="P13" si="8">MAX(MIN((O13-3)*3,15),0)</f>
        <v>0</v>
      </c>
    </row>
    <row r="14" spans="1:16" ht="15.5" x14ac:dyDescent="0.3">
      <c r="A14" s="13"/>
      <c r="B14" s="179" t="s">
        <v>109</v>
      </c>
      <c r="C14" s="181" t="s">
        <v>82</v>
      </c>
      <c r="D14" s="103" t="s">
        <v>83</v>
      </c>
      <c r="E14" s="123">
        <v>0.3</v>
      </c>
      <c r="F14" s="183">
        <v>0.2</v>
      </c>
      <c r="G14" s="175"/>
      <c r="H14" s="176"/>
      <c r="I14" s="175"/>
      <c r="J14" s="176"/>
      <c r="K14" s="175"/>
      <c r="L14" s="176"/>
      <c r="M14" s="175"/>
      <c r="N14" s="176"/>
      <c r="O14" s="175"/>
      <c r="P14" s="176"/>
    </row>
    <row r="15" spans="1:16" ht="15.5" x14ac:dyDescent="0.3">
      <c r="A15" s="13"/>
      <c r="B15" s="172"/>
      <c r="C15" s="173"/>
      <c r="D15" s="100" t="s">
        <v>84</v>
      </c>
      <c r="E15" s="121">
        <v>0.25</v>
      </c>
      <c r="F15" s="174"/>
      <c r="G15" s="177"/>
      <c r="H15" s="178"/>
      <c r="I15" s="177"/>
      <c r="J15" s="178"/>
      <c r="K15" s="177"/>
      <c r="L15" s="178"/>
      <c r="M15" s="177"/>
      <c r="N15" s="178"/>
      <c r="O15" s="177"/>
      <c r="P15" s="178"/>
    </row>
    <row r="16" spans="1:16" ht="15.5" x14ac:dyDescent="0.3">
      <c r="A16" s="13"/>
      <c r="B16" s="172"/>
      <c r="C16" s="173"/>
      <c r="D16" s="100" t="s">
        <v>85</v>
      </c>
      <c r="E16" s="121">
        <v>0.25</v>
      </c>
      <c r="F16" s="174"/>
      <c r="G16" s="177"/>
      <c r="H16" s="178"/>
      <c r="I16" s="177"/>
      <c r="J16" s="178"/>
      <c r="K16" s="177"/>
      <c r="L16" s="178"/>
      <c r="M16" s="177"/>
      <c r="N16" s="178"/>
      <c r="O16" s="177"/>
      <c r="P16" s="178"/>
    </row>
    <row r="17" spans="1:16" ht="15.5" x14ac:dyDescent="0.3">
      <c r="A17" s="13"/>
      <c r="B17" s="172"/>
      <c r="C17" s="173"/>
      <c r="D17" s="100" t="s">
        <v>86</v>
      </c>
      <c r="E17" s="121">
        <v>0.1</v>
      </c>
      <c r="F17" s="174"/>
      <c r="G17" s="177"/>
      <c r="H17" s="178"/>
      <c r="I17" s="177"/>
      <c r="J17" s="178"/>
      <c r="K17" s="177"/>
      <c r="L17" s="178"/>
      <c r="M17" s="177"/>
      <c r="N17" s="178"/>
      <c r="O17" s="177"/>
      <c r="P17" s="178"/>
    </row>
    <row r="18" spans="1:16" ht="16" thickBot="1" x14ac:dyDescent="0.35">
      <c r="A18" s="13"/>
      <c r="B18" s="180"/>
      <c r="C18" s="182"/>
      <c r="D18" s="104" t="s">
        <v>78</v>
      </c>
      <c r="E18" s="122">
        <v>0.1</v>
      </c>
      <c r="F18" s="184"/>
      <c r="G18" s="177"/>
      <c r="H18" s="178"/>
      <c r="I18" s="177"/>
      <c r="J18" s="178"/>
      <c r="K18" s="177"/>
      <c r="L18" s="178"/>
      <c r="M18" s="177"/>
      <c r="N18" s="178"/>
      <c r="O18" s="177"/>
      <c r="P18" s="178"/>
    </row>
    <row r="19" spans="1:16" ht="16" thickBot="1" x14ac:dyDescent="0.35">
      <c r="A19" s="13"/>
      <c r="B19" s="97" t="s">
        <v>110</v>
      </c>
      <c r="C19" s="170" t="s">
        <v>87</v>
      </c>
      <c r="D19" s="171"/>
      <c r="E19" s="119" t="s">
        <v>73</v>
      </c>
      <c r="F19" s="117">
        <v>0.15</v>
      </c>
      <c r="G19" s="105"/>
      <c r="H19" s="115">
        <v>0</v>
      </c>
      <c r="I19" s="105"/>
      <c r="J19" s="115">
        <v>0</v>
      </c>
      <c r="K19" s="105"/>
      <c r="L19" s="115">
        <v>0</v>
      </c>
      <c r="M19" s="105"/>
      <c r="N19" s="115">
        <v>0</v>
      </c>
      <c r="O19" s="105"/>
      <c r="P19" s="115">
        <v>0</v>
      </c>
    </row>
    <row r="20" spans="1:16" ht="18.5" thickBot="1" x14ac:dyDescent="0.35">
      <c r="A20" s="13"/>
      <c r="B20" s="102" t="s">
        <v>111</v>
      </c>
      <c r="C20" s="143" t="s">
        <v>88</v>
      </c>
      <c r="D20" s="144"/>
      <c r="E20" s="145">
        <v>0.15000000000000002</v>
      </c>
      <c r="F20" s="146"/>
      <c r="G20" s="147">
        <v>0</v>
      </c>
      <c r="H20" s="148"/>
      <c r="I20" s="147">
        <v>0</v>
      </c>
      <c r="J20" s="148"/>
      <c r="K20" s="147">
        <v>0</v>
      </c>
      <c r="L20" s="148"/>
      <c r="M20" s="147">
        <v>0</v>
      </c>
      <c r="N20" s="148"/>
      <c r="O20" s="147">
        <v>0</v>
      </c>
      <c r="P20" s="148"/>
    </row>
    <row r="21" spans="1:16" ht="15.5" x14ac:dyDescent="0.3">
      <c r="A21" s="13"/>
      <c r="B21" s="179" t="s">
        <v>112</v>
      </c>
      <c r="C21" s="199" t="s">
        <v>89</v>
      </c>
      <c r="D21" s="103" t="s">
        <v>90</v>
      </c>
      <c r="E21" s="185" t="s">
        <v>73</v>
      </c>
      <c r="F21" s="183">
        <v>7.0000000000000007E-2</v>
      </c>
      <c r="G21" s="106"/>
      <c r="H21" s="200">
        <v>0</v>
      </c>
      <c r="I21" s="106"/>
      <c r="J21" s="200">
        <v>0</v>
      </c>
      <c r="K21" s="106"/>
      <c r="L21" s="200">
        <v>0</v>
      </c>
      <c r="M21" s="106"/>
      <c r="N21" s="200">
        <v>0</v>
      </c>
      <c r="O21" s="106"/>
      <c r="P21" s="200">
        <v>0</v>
      </c>
    </row>
    <row r="22" spans="1:16" ht="16" thickBot="1" x14ac:dyDescent="0.35">
      <c r="A22" s="13"/>
      <c r="B22" s="180"/>
      <c r="C22" s="193"/>
      <c r="D22" s="104" t="s">
        <v>91</v>
      </c>
      <c r="E22" s="186"/>
      <c r="F22" s="184"/>
      <c r="G22" s="107"/>
      <c r="H22" s="201"/>
      <c r="I22" s="107"/>
      <c r="J22" s="201"/>
      <c r="K22" s="107"/>
      <c r="L22" s="201"/>
      <c r="M22" s="107"/>
      <c r="N22" s="201"/>
      <c r="O22" s="107"/>
      <c r="P22" s="201"/>
    </row>
    <row r="23" spans="1:16" ht="16" thickBot="1" x14ac:dyDescent="0.35">
      <c r="A23" s="13"/>
      <c r="B23" s="108" t="s">
        <v>113</v>
      </c>
      <c r="C23" s="193" t="s">
        <v>92</v>
      </c>
      <c r="D23" s="194"/>
      <c r="E23" s="124" t="s">
        <v>73</v>
      </c>
      <c r="F23" s="118">
        <v>0.08</v>
      </c>
      <c r="G23" s="109"/>
      <c r="H23" s="116">
        <v>0</v>
      </c>
      <c r="I23" s="109"/>
      <c r="J23" s="116">
        <v>0</v>
      </c>
      <c r="K23" s="109"/>
      <c r="L23" s="116">
        <v>0</v>
      </c>
      <c r="M23" s="109"/>
      <c r="N23" s="116">
        <v>0</v>
      </c>
      <c r="O23" s="109"/>
      <c r="P23" s="116">
        <v>0</v>
      </c>
    </row>
    <row r="24" spans="1:16" ht="17" thickBot="1" x14ac:dyDescent="0.4">
      <c r="A24" s="110"/>
      <c r="B24" s="195" t="s">
        <v>93</v>
      </c>
      <c r="C24" s="196"/>
      <c r="D24" s="196"/>
      <c r="E24" s="197">
        <v>1</v>
      </c>
      <c r="F24" s="198"/>
      <c r="G24" s="187">
        <v>0</v>
      </c>
      <c r="H24" s="188"/>
      <c r="I24" s="187">
        <v>0</v>
      </c>
      <c r="J24" s="188"/>
      <c r="K24" s="187">
        <v>0</v>
      </c>
      <c r="L24" s="188"/>
      <c r="M24" s="187">
        <v>0</v>
      </c>
      <c r="N24" s="188"/>
      <c r="O24" s="187">
        <v>0</v>
      </c>
      <c r="P24" s="188"/>
    </row>
    <row r="25" spans="1:16" ht="16" thickBot="1" x14ac:dyDescent="0.4">
      <c r="A25" s="111"/>
      <c r="B25" s="189" t="s">
        <v>94</v>
      </c>
      <c r="C25" s="190"/>
      <c r="D25" s="190"/>
      <c r="E25" s="189">
        <v>70</v>
      </c>
      <c r="F25" s="191"/>
      <c r="G25" s="192" t="s">
        <v>41</v>
      </c>
      <c r="H25" s="192"/>
      <c r="I25" s="192" t="s">
        <v>41</v>
      </c>
      <c r="J25" s="192"/>
      <c r="K25" s="192" t="s">
        <v>41</v>
      </c>
      <c r="L25" s="192"/>
      <c r="M25" s="192" t="s">
        <v>41</v>
      </c>
      <c r="N25" s="192"/>
      <c r="O25" s="192" t="s">
        <v>41</v>
      </c>
      <c r="P25" s="192"/>
    </row>
    <row r="26" spans="1:16" x14ac:dyDescent="0.3">
      <c r="A26" s="13"/>
      <c r="B26" s="112" t="s">
        <v>95</v>
      </c>
      <c r="C26" s="13"/>
      <c r="D26" s="93"/>
      <c r="E26" s="94"/>
      <c r="F26" s="13"/>
      <c r="G26" s="13"/>
      <c r="H26" s="13"/>
      <c r="I26" s="13"/>
    </row>
  </sheetData>
  <mergeCells count="114">
    <mergeCell ref="K20:L20"/>
    <mergeCell ref="M20:N20"/>
    <mergeCell ref="O20:P20"/>
    <mergeCell ref="L21:L22"/>
    <mergeCell ref="N21:N22"/>
    <mergeCell ref="P21:P22"/>
    <mergeCell ref="K18:L18"/>
    <mergeCell ref="M18:N18"/>
    <mergeCell ref="O18:P18"/>
    <mergeCell ref="K14:L14"/>
    <mergeCell ref="M14:N14"/>
    <mergeCell ref="O14:P14"/>
    <mergeCell ref="K15:L15"/>
    <mergeCell ref="M15:N15"/>
    <mergeCell ref="O15:P15"/>
    <mergeCell ref="M16:N16"/>
    <mergeCell ref="O16:P16"/>
    <mergeCell ref="K11:L11"/>
    <mergeCell ref="M11:N11"/>
    <mergeCell ref="O11:P11"/>
    <mergeCell ref="O7:P7"/>
    <mergeCell ref="K8:L8"/>
    <mergeCell ref="M8:N8"/>
    <mergeCell ref="O8:P8"/>
    <mergeCell ref="K17:L17"/>
    <mergeCell ref="M17:N17"/>
    <mergeCell ref="O17:P17"/>
    <mergeCell ref="C20:D20"/>
    <mergeCell ref="E20:F20"/>
    <mergeCell ref="G20:H20"/>
    <mergeCell ref="G18:H18"/>
    <mergeCell ref="C19:D19"/>
    <mergeCell ref="G17:H17"/>
    <mergeCell ref="K16:L16"/>
    <mergeCell ref="O3:P3"/>
    <mergeCell ref="K5:L5"/>
    <mergeCell ref="M5:N5"/>
    <mergeCell ref="O5:P5"/>
    <mergeCell ref="I20:J20"/>
    <mergeCell ref="K3:L3"/>
    <mergeCell ref="M3:N3"/>
    <mergeCell ref="K7:L7"/>
    <mergeCell ref="M7:N7"/>
    <mergeCell ref="I11:J11"/>
    <mergeCell ref="I14:J14"/>
    <mergeCell ref="I15:J15"/>
    <mergeCell ref="I16:J16"/>
    <mergeCell ref="I17:J17"/>
    <mergeCell ref="I18:J18"/>
    <mergeCell ref="I3:J3"/>
    <mergeCell ref="I5:J5"/>
    <mergeCell ref="E21:E22"/>
    <mergeCell ref="K24:L24"/>
    <mergeCell ref="M24:N24"/>
    <mergeCell ref="O24:P24"/>
    <mergeCell ref="B25:D25"/>
    <mergeCell ref="E25:F25"/>
    <mergeCell ref="G25:H25"/>
    <mergeCell ref="C23:D23"/>
    <mergeCell ref="B24:D24"/>
    <mergeCell ref="E24:F24"/>
    <mergeCell ref="G24:H24"/>
    <mergeCell ref="B21:B22"/>
    <mergeCell ref="C21:C22"/>
    <mergeCell ref="F21:F22"/>
    <mergeCell ref="H21:H22"/>
    <mergeCell ref="J21:J22"/>
    <mergeCell ref="I24:J24"/>
    <mergeCell ref="I25:J25"/>
    <mergeCell ref="K25:L25"/>
    <mergeCell ref="M25:N25"/>
    <mergeCell ref="O25:P25"/>
    <mergeCell ref="G15:H15"/>
    <mergeCell ref="G16:H16"/>
    <mergeCell ref="C12:D12"/>
    <mergeCell ref="C13:D13"/>
    <mergeCell ref="B14:B18"/>
    <mergeCell ref="C14:C18"/>
    <mergeCell ref="F14:F18"/>
    <mergeCell ref="G14:H14"/>
    <mergeCell ref="C11:D11"/>
    <mergeCell ref="E11:F11"/>
    <mergeCell ref="G11:H11"/>
    <mergeCell ref="G10:H10"/>
    <mergeCell ref="I10:J10"/>
    <mergeCell ref="K9:L9"/>
    <mergeCell ref="M9:N9"/>
    <mergeCell ref="O9:P9"/>
    <mergeCell ref="G8:H8"/>
    <mergeCell ref="G9:H9"/>
    <mergeCell ref="C6:D6"/>
    <mergeCell ref="B7:B10"/>
    <mergeCell ref="C7:C10"/>
    <mergeCell ref="F7:F10"/>
    <mergeCell ref="G7:H7"/>
    <mergeCell ref="I8:J8"/>
    <mergeCell ref="I9:J9"/>
    <mergeCell ref="I7:J7"/>
    <mergeCell ref="K10:L10"/>
    <mergeCell ref="M10:N10"/>
    <mergeCell ref="O10:P10"/>
    <mergeCell ref="C5:D5"/>
    <mergeCell ref="E5:F5"/>
    <mergeCell ref="G5:H5"/>
    <mergeCell ref="G3:H3"/>
    <mergeCell ref="O2:P2"/>
    <mergeCell ref="B2:B4"/>
    <mergeCell ref="C2:D4"/>
    <mergeCell ref="E2:E4"/>
    <mergeCell ref="F2:F4"/>
    <mergeCell ref="G2:H2"/>
    <mergeCell ref="K2:L2"/>
    <mergeCell ref="M2:N2"/>
    <mergeCell ref="I2:J2"/>
  </mergeCells>
  <conditionalFormatting sqref="G25:P25">
    <cfRule type="expression" dxfId="1" priority="1">
      <formula>G25="X"</formula>
    </cfRule>
    <cfRule type="expression" dxfId="0" priority="2">
      <formula>G25="V"</formula>
    </cfRule>
  </conditionalFormatting>
  <dataValidations count="1">
    <dataValidation type="whole" allowBlank="1" showInputMessage="1" showErrorMessage="1" errorTitle="שגיאה" error="עבור תואר ראשון יש להכניס ציון 1_x000a_עבור תואר שני יש להכניס ציון 2 " sqref="G13 I13 K13 O13 M13">
      <formula1>1</formula1>
      <formula2>2</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rightToLeft="1" workbookViewId="0"/>
  </sheetViews>
  <sheetFormatPr defaultRowHeight="14" x14ac:dyDescent="0.3"/>
  <cols>
    <col min="1" max="2" width="9" customWidth="1"/>
    <col min="3" max="3" width="21.25" bestFit="1" customWidth="1"/>
    <col min="4" max="8" width="12.58203125" customWidth="1"/>
  </cols>
  <sheetData>
    <row r="1" spans="1:8" ht="14.5" thickBot="1" x14ac:dyDescent="0.35">
      <c r="A1" s="13"/>
      <c r="B1" s="13"/>
      <c r="C1" s="13"/>
      <c r="D1" s="13"/>
      <c r="E1" s="13"/>
      <c r="F1" s="13"/>
      <c r="G1" s="13"/>
      <c r="H1" s="13"/>
    </row>
    <row r="2" spans="1:8" x14ac:dyDescent="0.3">
      <c r="A2" s="13"/>
      <c r="B2" s="13"/>
      <c r="C2" s="202" t="s">
        <v>55</v>
      </c>
      <c r="D2" s="69">
        <v>1</v>
      </c>
      <c r="E2" s="70">
        <v>2</v>
      </c>
      <c r="F2" s="70">
        <v>3</v>
      </c>
      <c r="G2" s="70">
        <v>4</v>
      </c>
      <c r="H2" s="71">
        <v>5</v>
      </c>
    </row>
    <row r="3" spans="1:8" x14ac:dyDescent="0.3">
      <c r="A3" s="13"/>
      <c r="B3" s="13"/>
      <c r="C3" s="203"/>
      <c r="D3" s="72"/>
      <c r="E3" s="73"/>
      <c r="F3" s="73"/>
      <c r="G3" s="73"/>
      <c r="H3" s="74"/>
    </row>
    <row r="4" spans="1:8" x14ac:dyDescent="0.3">
      <c r="A4" s="13"/>
      <c r="B4" s="13"/>
      <c r="C4" s="131" t="s">
        <v>96</v>
      </c>
      <c r="D4" s="133"/>
      <c r="E4" s="134"/>
      <c r="F4" s="134"/>
      <c r="G4" s="134"/>
      <c r="H4" s="135"/>
    </row>
    <row r="5" spans="1:8" x14ac:dyDescent="0.3">
      <c r="A5" s="13"/>
      <c r="B5" s="13"/>
      <c r="C5" s="131" t="s">
        <v>97</v>
      </c>
      <c r="D5" s="136"/>
      <c r="E5" s="137"/>
      <c r="F5" s="137"/>
      <c r="G5" s="137"/>
      <c r="H5" s="138"/>
    </row>
    <row r="6" spans="1:8" x14ac:dyDescent="0.3">
      <c r="A6" s="13"/>
      <c r="B6" s="13"/>
      <c r="C6" s="131" t="s">
        <v>98</v>
      </c>
      <c r="D6" s="136"/>
      <c r="E6" s="137"/>
      <c r="F6" s="137"/>
      <c r="G6" s="137"/>
      <c r="H6" s="138"/>
    </row>
    <row r="7" spans="1:8" x14ac:dyDescent="0.3">
      <c r="A7" s="13"/>
      <c r="B7" s="13"/>
      <c r="C7" s="125" t="s">
        <v>56</v>
      </c>
      <c r="D7" s="126">
        <f>450*D4*100+D5+4*D6</f>
        <v>0</v>
      </c>
      <c r="E7" s="126">
        <f t="shared" ref="E7:H7" si="0">450*E4*100+E5+4*E6</f>
        <v>0</v>
      </c>
      <c r="F7" s="126">
        <f t="shared" si="0"/>
        <v>0</v>
      </c>
      <c r="G7" s="126">
        <f t="shared" si="0"/>
        <v>0</v>
      </c>
      <c r="H7" s="132">
        <f t="shared" si="0"/>
        <v>0</v>
      </c>
    </row>
    <row r="8" spans="1:8" ht="14.5" thickBot="1" x14ac:dyDescent="0.35">
      <c r="A8" s="13"/>
      <c r="B8" s="13"/>
      <c r="C8" s="127" t="s">
        <v>57</v>
      </c>
      <c r="D8" s="128">
        <f>IFERROR(MIN($D$7:$H$7)/D7*100,0)</f>
        <v>0</v>
      </c>
      <c r="E8" s="129">
        <f>IFERROR(MIN($D$7:$H$7)/E7*100,0)</f>
        <v>0</v>
      </c>
      <c r="F8" s="129">
        <f>IFERROR(MIN($D$7:$H$7)/F7*100,0)</f>
        <v>0</v>
      </c>
      <c r="G8" s="129">
        <f>IFERROR(MIN($D$7:$H$7)/G7*100,0)</f>
        <v>0</v>
      </c>
      <c r="H8" s="130">
        <f>IFERROR(MIN($D$7:$H$7)/H7*100,0)</f>
        <v>0</v>
      </c>
    </row>
    <row r="9" spans="1:8" x14ac:dyDescent="0.3">
      <c r="A9" s="13"/>
      <c r="B9" s="13"/>
      <c r="C9" s="13"/>
      <c r="D9" s="13"/>
      <c r="E9" s="13"/>
      <c r="F9" s="13"/>
      <c r="G9" s="13"/>
      <c r="H9" s="13"/>
    </row>
    <row r="10" spans="1:8" x14ac:dyDescent="0.3">
      <c r="A10" s="13"/>
      <c r="B10" s="13"/>
      <c r="C10" s="13"/>
      <c r="D10" s="13"/>
      <c r="E10" s="13"/>
      <c r="F10" s="13"/>
      <c r="G10" s="13"/>
      <c r="H10" s="13"/>
    </row>
    <row r="11" spans="1:8" x14ac:dyDescent="0.3">
      <c r="A11" s="13"/>
      <c r="B11" s="13"/>
      <c r="C11" s="13"/>
      <c r="D11" s="13"/>
      <c r="E11" s="13"/>
      <c r="F11" s="13"/>
      <c r="G11" s="13"/>
      <c r="H11" s="13"/>
    </row>
    <row r="12" spans="1:8" x14ac:dyDescent="0.3">
      <c r="A12" s="13"/>
      <c r="B12" s="13"/>
      <c r="C12" s="13"/>
      <c r="D12" s="13"/>
      <c r="E12" s="13"/>
      <c r="F12" s="13"/>
      <c r="G12" s="13"/>
      <c r="H12" s="13"/>
    </row>
    <row r="13" spans="1:8" ht="14.5" thickBot="1" x14ac:dyDescent="0.35">
      <c r="A13" s="13"/>
      <c r="B13" s="13"/>
      <c r="C13" s="13"/>
      <c r="D13" s="13"/>
      <c r="E13" s="13"/>
      <c r="F13" s="13"/>
      <c r="G13" s="13"/>
      <c r="H13" s="13"/>
    </row>
    <row r="14" spans="1:8" x14ac:dyDescent="0.3">
      <c r="A14" s="13"/>
      <c r="B14" s="204" t="s">
        <v>58</v>
      </c>
      <c r="C14" s="205"/>
      <c r="D14" s="75">
        <v>1</v>
      </c>
      <c r="E14" s="70">
        <v>2</v>
      </c>
      <c r="F14" s="70">
        <v>3</v>
      </c>
      <c r="G14" s="70">
        <v>4</v>
      </c>
      <c r="H14" s="71">
        <v>5</v>
      </c>
    </row>
    <row r="15" spans="1:8" x14ac:dyDescent="0.3">
      <c r="A15" s="13"/>
      <c r="B15" s="139" t="s">
        <v>59</v>
      </c>
      <c r="C15" s="140" t="s">
        <v>60</v>
      </c>
      <c r="D15" s="76"/>
      <c r="E15" s="77"/>
      <c r="F15" s="77"/>
      <c r="G15" s="77"/>
      <c r="H15" s="78"/>
    </row>
    <row r="16" spans="1:8" x14ac:dyDescent="0.3">
      <c r="A16" s="13"/>
      <c r="B16" s="79">
        <v>0.4</v>
      </c>
      <c r="C16" s="80" t="s">
        <v>61</v>
      </c>
      <c r="D16" s="81">
        <f>איכות!G24</f>
        <v>0</v>
      </c>
      <c r="E16" s="81">
        <f>איכות!I24</f>
        <v>0</v>
      </c>
      <c r="F16" s="81">
        <f>איכות!K24</f>
        <v>0</v>
      </c>
      <c r="G16" s="81">
        <f>איכות!M24</f>
        <v>0</v>
      </c>
      <c r="H16" s="92">
        <f>איכות!O24</f>
        <v>0</v>
      </c>
    </row>
    <row r="17" spans="1:8" x14ac:dyDescent="0.3">
      <c r="A17" s="13"/>
      <c r="B17" s="79">
        <v>0.6</v>
      </c>
      <c r="C17" s="80" t="s">
        <v>62</v>
      </c>
      <c r="D17" s="81">
        <f>D8</f>
        <v>0</v>
      </c>
      <c r="E17" s="82">
        <f>E8</f>
        <v>0</v>
      </c>
      <c r="F17" s="82">
        <f>F8</f>
        <v>0</v>
      </c>
      <c r="G17" s="82">
        <f>G8</f>
        <v>0</v>
      </c>
      <c r="H17" s="83">
        <f>H8</f>
        <v>0</v>
      </c>
    </row>
    <row r="18" spans="1:8" x14ac:dyDescent="0.3">
      <c r="A18" s="13"/>
      <c r="B18" s="84">
        <f>SUM(B16:B17)</f>
        <v>1</v>
      </c>
      <c r="C18" s="85" t="s">
        <v>63</v>
      </c>
      <c r="D18" s="86">
        <f>SUMPRODUCT($B16:$B17,D16:D17)</f>
        <v>0</v>
      </c>
      <c r="E18" s="87">
        <f>SUMPRODUCT($B16:$B17,E16:E17)</f>
        <v>0</v>
      </c>
      <c r="F18" s="87">
        <f>SUMPRODUCT($B16:$B17,F16:F17)</f>
        <v>0</v>
      </c>
      <c r="G18" s="87">
        <f>SUMPRODUCT($B16:$B17,G16:G17)</f>
        <v>0</v>
      </c>
      <c r="H18" s="88">
        <f>SUMPRODUCT($B16:$B17,H16:H17)</f>
        <v>0</v>
      </c>
    </row>
    <row r="19" spans="1:8" ht="14.5" thickBot="1" x14ac:dyDescent="0.35">
      <c r="A19" s="13"/>
      <c r="B19" s="206" t="s">
        <v>64</v>
      </c>
      <c r="C19" s="207"/>
      <c r="D19" s="89">
        <f>RANK(D18,$D$18:$H$18,0)</f>
        <v>1</v>
      </c>
      <c r="E19" s="90">
        <f>RANK(E18,$D$18:$H$18,0)</f>
        <v>1</v>
      </c>
      <c r="F19" s="90">
        <f>RANK(F18,$D$18:$H$18,0)</f>
        <v>1</v>
      </c>
      <c r="G19" s="90">
        <f>RANK(G18,$D$18:$H$18,0)</f>
        <v>1</v>
      </c>
      <c r="H19" s="91">
        <f>RANK(H18,$D$18:$H$18,0)</f>
        <v>1</v>
      </c>
    </row>
  </sheetData>
  <mergeCells count="3">
    <mergeCell ref="C2:C3"/>
    <mergeCell ref="B14:C14"/>
    <mergeCell ref="B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תנאי סף</vt:lpstr>
      <vt:lpstr>איכות</vt:lpstr>
      <vt:lpstr>מחיר וסיכום</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dc:creator>
  <cp:lastModifiedBy>Shlomi Turgeman</cp:lastModifiedBy>
  <dcterms:created xsi:type="dcterms:W3CDTF">2016-07-27T15:19:10Z</dcterms:created>
  <dcterms:modified xsi:type="dcterms:W3CDTF">2018-07-17T13:59:30Z</dcterms:modified>
</cp:coreProperties>
</file>